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3632" tabRatio="669"/>
  </bookViews>
  <sheets>
    <sheet name="2023" sheetId="29" r:id="rId1"/>
    <sheet name="2023 I pusmetis" sheetId="26" r:id="rId2"/>
  </sheets>
  <definedNames>
    <definedName name="page\x2dtotal" localSheetId="0">'2023'!$A$17</definedName>
    <definedName name="page\x2dtotal" localSheetId="1">'2023 I pusmetis'!$A$17</definedName>
    <definedName name="page\x2dtotal">#REF!</definedName>
    <definedName name="page\x2dtotal\x2dmaster0" localSheetId="0">'2023'!$A$17</definedName>
    <definedName name="page\x2dtotal\x2dmaster0" localSheetId="1">'2023 I pusmetis'!$A$17</definedName>
    <definedName name="page\x2dtotal\x2dmaster0">#REF!</definedName>
  </definedNames>
  <calcPr calcId="152511"/>
</workbook>
</file>

<file path=xl/calcChain.xml><?xml version="1.0" encoding="utf-8"?>
<calcChain xmlns="http://schemas.openxmlformats.org/spreadsheetml/2006/main">
  <c r="N16" i="29" l="1"/>
  <c r="M16" i="29"/>
  <c r="L16" i="29"/>
  <c r="K16" i="29"/>
  <c r="F16" i="29"/>
  <c r="E16" i="29"/>
  <c r="D16" i="29"/>
  <c r="C16" i="29"/>
  <c r="S14" i="29"/>
  <c r="T14" i="29" s="1"/>
  <c r="R14" i="29"/>
  <c r="Q14" i="29"/>
  <c r="P14" i="29"/>
  <c r="O14" i="29"/>
  <c r="J14" i="29"/>
  <c r="I14" i="29"/>
  <c r="H14" i="29"/>
  <c r="G14" i="29"/>
  <c r="S13" i="29"/>
  <c r="T13" i="29" s="1"/>
  <c r="R13" i="29"/>
  <c r="Q13" i="29"/>
  <c r="P13" i="29"/>
  <c r="O13" i="29"/>
  <c r="J13" i="29"/>
  <c r="I13" i="29"/>
  <c r="H13" i="29"/>
  <c r="G13" i="29"/>
  <c r="S12" i="29"/>
  <c r="T12" i="29" s="1"/>
  <c r="R12" i="29"/>
  <c r="Q12" i="29"/>
  <c r="P12" i="29"/>
  <c r="O12" i="29"/>
  <c r="J12" i="29"/>
  <c r="I12" i="29"/>
  <c r="H12" i="29"/>
  <c r="G12" i="29"/>
  <c r="S11" i="29"/>
  <c r="T11" i="29" s="1"/>
  <c r="R11" i="29"/>
  <c r="Q11" i="29"/>
  <c r="P11" i="29"/>
  <c r="O11" i="29"/>
  <c r="J11" i="29"/>
  <c r="I11" i="29"/>
  <c r="H11" i="29"/>
  <c r="G11" i="29"/>
  <c r="S10" i="29"/>
  <c r="S16" i="29" s="1"/>
  <c r="T16" i="29" s="1"/>
  <c r="R10" i="29"/>
  <c r="R16" i="29" s="1"/>
  <c r="Q10" i="29"/>
  <c r="Q16" i="29" s="1"/>
  <c r="P10" i="29"/>
  <c r="P16" i="29" s="1"/>
  <c r="O10" i="29"/>
  <c r="O16" i="29" s="1"/>
  <c r="J10" i="29"/>
  <c r="J16" i="29" s="1"/>
  <c r="I10" i="29"/>
  <c r="I16" i="29" s="1"/>
  <c r="H10" i="29"/>
  <c r="H16" i="29" s="1"/>
  <c r="G10" i="29"/>
  <c r="G16" i="29" s="1"/>
  <c r="T10" i="29" l="1"/>
  <c r="N16" i="26"/>
  <c r="R12" i="26" s="1"/>
  <c r="M16" i="26"/>
  <c r="Q12" i="26" s="1"/>
  <c r="L16" i="26"/>
  <c r="P14" i="26" s="1"/>
  <c r="K16" i="26"/>
  <c r="F16" i="26"/>
  <c r="J14" i="26" s="1"/>
  <c r="E16" i="26"/>
  <c r="I10" i="26" s="1"/>
  <c r="D16" i="26"/>
  <c r="H14" i="26" s="1"/>
  <c r="C16" i="26"/>
  <c r="G14" i="26" s="1"/>
  <c r="S14" i="26"/>
  <c r="T14" i="26" s="1"/>
  <c r="S13" i="26"/>
  <c r="T13" i="26" s="1"/>
  <c r="S12" i="26"/>
  <c r="T12" i="26" s="1"/>
  <c r="S11" i="26"/>
  <c r="T11" i="26" s="1"/>
  <c r="S10" i="26"/>
  <c r="O14" i="26" l="1"/>
  <c r="O10" i="26"/>
  <c r="O13" i="26"/>
  <c r="O11" i="26"/>
  <c r="O12" i="26"/>
  <c r="G10" i="26"/>
  <c r="Q14" i="26"/>
  <c r="R14" i="26"/>
  <c r="R10" i="26"/>
  <c r="R13" i="26"/>
  <c r="Q13" i="26"/>
  <c r="Q11" i="26"/>
  <c r="Q10" i="26"/>
  <c r="P11" i="26"/>
  <c r="P12" i="26"/>
  <c r="R11" i="26"/>
  <c r="J10" i="26"/>
  <c r="J13" i="26"/>
  <c r="J12" i="26"/>
  <c r="J11" i="26"/>
  <c r="G11" i="26"/>
  <c r="G12" i="26"/>
  <c r="H11" i="26"/>
  <c r="H10" i="26"/>
  <c r="S16" i="26"/>
  <c r="T16" i="26" s="1"/>
  <c r="I13" i="26"/>
  <c r="I11" i="26"/>
  <c r="I12" i="26"/>
  <c r="I14" i="26"/>
  <c r="H12" i="26"/>
  <c r="G13" i="26"/>
  <c r="P13" i="26"/>
  <c r="P10" i="26"/>
  <c r="T10" i="26"/>
  <c r="H13" i="26"/>
  <c r="O16" i="26" l="1"/>
  <c r="G16" i="26"/>
  <c r="Q16" i="26"/>
  <c r="R16" i="26"/>
  <c r="P16" i="26"/>
  <c r="I16" i="26"/>
  <c r="J16" i="26"/>
  <c r="H16" i="26"/>
</calcChain>
</file>

<file path=xl/sharedStrings.xml><?xml version="1.0" encoding="utf-8"?>
<sst xmlns="http://schemas.openxmlformats.org/spreadsheetml/2006/main" count="88" uniqueCount="25">
  <si>
    <t xml:space="preserve">i.MAS vartotojų skaičiaus ataskaita </t>
  </si>
  <si>
    <t>AVMI</t>
  </si>
  <si>
    <t>Savivaldybė</t>
  </si>
  <si>
    <t>Ataskaitinis laikotarpis</t>
  </si>
  <si>
    <t>Praėjęs laikotarpis</t>
  </si>
  <si>
    <t>Skirtumas</t>
  </si>
  <si>
    <t>Vartotojų skaičius</t>
  </si>
  <si>
    <t>Iš jų:</t>
  </si>
  <si>
    <t>Dalis pagal visas apskritis ir savivaldybes,%</t>
  </si>
  <si>
    <t>Skaičius</t>
  </si>
  <si>
    <t>%</t>
  </si>
  <si>
    <t>i.MAS</t>
  </si>
  <si>
    <t>i.SAF</t>
  </si>
  <si>
    <t>i.VAZ</t>
  </si>
  <si>
    <t>Kauno AVMI</t>
  </si>
  <si>
    <t>-</t>
  </si>
  <si>
    <t>Klaipėdos AVMI</t>
  </si>
  <si>
    <t>Panevėžio AVMI</t>
  </si>
  <si>
    <t>Šiaulių AVMI</t>
  </si>
  <si>
    <t>Vilniaus AVMI</t>
  </si>
  <si>
    <t/>
  </si>
  <si>
    <t>Suma</t>
  </si>
  <si>
    <t>Ataskaitinis laikotarpis:  2023-01-01 - 2023-06-30</t>
  </si>
  <si>
    <t>Praėjęs laikotarpis:   2022-01-01 - 2022-06-30</t>
  </si>
  <si>
    <r>
      <rPr>
        <sz val="12"/>
        <color rgb="FF333333"/>
        <rFont val="Arial"/>
        <family val="2"/>
        <charset val="186"/>
      </rPr>
      <t xml:space="preserve">Ataskaitos sugeneravimo data: </t>
    </r>
    <r>
      <rPr>
        <sz val="12"/>
        <color theme="1"/>
        <rFont val="Arial"/>
        <family val="2"/>
        <charset val="186"/>
      </rPr>
      <t>2023-07-10 13:55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</si>
</sst>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</font>
    <font>
      <sz val="16"/>
      <color theme="1"/>
      <name val="Arial"/>
    </font>
    <font>
      <sz val="12"/>
      <color theme="1"/>
      <name val="Arial"/>
    </font>
    <font>
      <b/>
      <sz val="12"/>
      <color rgb="FF333333"/>
      <name val="Arial"/>
    </font>
    <font>
      <b/>
      <sz val="11"/>
      <color theme="1"/>
      <name val="Arial"/>
    </font>
    <font>
      <sz val="10"/>
      <color theme="1"/>
      <name val="Arial"/>
    </font>
    <font>
      <sz val="12"/>
      <color theme="1"/>
      <name val="Arial"/>
      <family val="2"/>
      <charset val="186"/>
    </font>
    <font>
      <sz val="11"/>
      <color theme="1"/>
      <name val="Calibri"/>
      <family val="2"/>
      <charset val="186"/>
    </font>
    <font>
      <sz val="12"/>
      <color rgb="FF333333"/>
      <name val="Arial"/>
      <family val="2"/>
      <charset val="186"/>
    </font>
    <font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DBDBDB"/>
      </patternFill>
    </fill>
    <fill>
      <patternFill patternType="solid">
        <fgColor rgb="FFEDEDED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29">
    <xf numFmtId="0" fontId="0" fillId="0" borderId="0" xfId="0"/>
    <xf numFmtId="3" fontId="5" fillId="3" borderId="1" xfId="0" applyNumberFormat="1" applyFont="1" applyFill="1" applyBorder="1" applyAlignment="1">
      <alignment horizontal="left" vertical="center" wrapText="1"/>
    </xf>
    <xf numFmtId="9" fontId="5" fillId="3" borderId="1" xfId="1" applyFont="1" applyFill="1" applyBorder="1" applyAlignment="1">
      <alignment horizontal="left" vertical="center" wrapText="1"/>
    </xf>
    <xf numFmtId="10" fontId="5" fillId="3" borderId="1" xfId="1" applyNumberFormat="1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10" fontId="5" fillId="3" borderId="1" xfId="0" applyNumberFormat="1" applyFont="1" applyFill="1" applyBorder="1" applyAlignment="1">
      <alignment horizontal="left" vertical="center" wrapText="1"/>
    </xf>
    <xf numFmtId="0" fontId="5" fillId="3" borderId="1" xfId="0" applyNumberFormat="1" applyFont="1" applyFill="1" applyBorder="1" applyAlignment="1">
      <alignment horizontal="left" vertical="center" wrapText="1"/>
    </xf>
    <xf numFmtId="0" fontId="0" fillId="2" borderId="5" xfId="0" applyFill="1" applyBorder="1" applyAlignment="1">
      <alignment horizontal="left" vertical="center" wrapText="1"/>
    </xf>
    <xf numFmtId="0" fontId="0" fillId="2" borderId="6" xfId="0" applyFill="1" applyBorder="1" applyAlignment="1">
      <alignment horizontal="left" vertical="center" wrapText="1"/>
    </xf>
    <xf numFmtId="0" fontId="0" fillId="2" borderId="7" xfId="0" applyFill="1" applyBorder="1" applyAlignment="1">
      <alignment horizontal="left" vertical="center" wrapText="1"/>
    </xf>
    <xf numFmtId="3" fontId="5" fillId="3" borderId="5" xfId="0" applyNumberFormat="1" applyFont="1" applyFill="1" applyBorder="1" applyAlignment="1">
      <alignment horizontal="left" vertical="center" wrapText="1"/>
    </xf>
    <xf numFmtId="3" fontId="5" fillId="3" borderId="7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left" inden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indent="1"/>
    </xf>
    <xf numFmtId="0" fontId="2" fillId="0" borderId="0" xfId="0" applyFont="1" applyAlignment="1">
      <alignment horizontal="left" indent="1"/>
    </xf>
    <xf numFmtId="0" fontId="6" fillId="0" borderId="0" xfId="0" applyFont="1" applyAlignment="1">
      <alignment horizontal="left" indent="1"/>
    </xf>
    <xf numFmtId="0" fontId="7" fillId="0" borderId="0" xfId="0" applyFont="1" applyAlignment="1">
      <alignment horizontal="left" indent="1"/>
    </xf>
    <xf numFmtId="0" fontId="3" fillId="0" borderId="0" xfId="0" applyFont="1" applyAlignment="1">
      <alignment horizontal="left" indent="1"/>
    </xf>
    <xf numFmtId="0" fontId="4" fillId="2" borderId="5" xfId="0" applyFont="1" applyFill="1" applyBorder="1" applyAlignment="1">
      <alignment horizontal="center" wrapText="1"/>
    </xf>
    <xf numFmtId="0" fontId="4" fillId="2" borderId="7" xfId="0" applyFont="1" applyFill="1" applyBorder="1" applyAlignment="1">
      <alignment horizont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i.MAS</a:t>
            </a:r>
            <a:r>
              <a:rPr lang="lt-LT" baseline="0"/>
              <a:t> vartotojų skaičius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'2023'!$D$8</c:f>
              <c:strCache>
                <c:ptCount val="1"/>
                <c:pt idx="0">
                  <c:v>i.MAS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2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('2023'!$D$9,'2023'!$D$16)</c15:sqref>
                  </c15:fullRef>
                </c:ext>
              </c:extLst>
              <c:f>'2023'!$D$16</c:f>
              <c:numCache>
                <c:formatCode>#,##0</c:formatCode>
                <c:ptCount val="1"/>
                <c:pt idx="0">
                  <c:v>101767</c:v>
                </c:pt>
              </c:numCache>
            </c:numRef>
          </c:val>
        </c:ser>
        <c:ser>
          <c:idx val="1"/>
          <c:order val="1"/>
          <c:tx>
            <c:strRef>
              <c:f>'2023'!$E$8</c:f>
              <c:strCache>
                <c:ptCount val="1"/>
                <c:pt idx="0">
                  <c:v>i.SAF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2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('2023'!$E$9,'2023'!$E$16)</c15:sqref>
                  </c15:fullRef>
                </c:ext>
              </c:extLst>
              <c:f>'2023'!$E$16</c:f>
              <c:numCache>
                <c:formatCode>#,##0</c:formatCode>
                <c:ptCount val="1"/>
                <c:pt idx="0">
                  <c:v>101473</c:v>
                </c:pt>
              </c:numCache>
            </c:numRef>
          </c:val>
        </c:ser>
        <c:ser>
          <c:idx val="2"/>
          <c:order val="2"/>
          <c:tx>
            <c:strRef>
              <c:f>'2023'!$F$8</c:f>
              <c:strCache>
                <c:ptCount val="1"/>
                <c:pt idx="0">
                  <c:v>i.VAZ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2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('2023'!$F$9,'2023'!$F$16)</c15:sqref>
                  </c15:fullRef>
                </c:ext>
              </c:extLst>
              <c:f>'2023'!$F$16</c:f>
              <c:numCache>
                <c:formatCode>#,##0</c:formatCode>
                <c:ptCount val="1"/>
                <c:pt idx="0">
                  <c:v>25730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84120256"/>
        <c:axId val="-84118624"/>
      </c:barChart>
      <c:catAx>
        <c:axId val="-8412025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-84118624"/>
        <c:crosses val="autoZero"/>
        <c:auto val="1"/>
        <c:lblAlgn val="ctr"/>
        <c:lblOffset val="100"/>
        <c:noMultiLvlLbl val="0"/>
      </c:catAx>
      <c:valAx>
        <c:axId val="-84118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-8412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i.VAZ vartotojų skaičius pagal apskritis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('2023 I pusmetis'!$A$10,'2023 I pusmetis'!$A$11,'2023 I pusmetis'!$A$12,'2023 I pusmetis'!$A$13,'2023 I pusmetis'!$A$14)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('2023 I pusmetis'!$F$10,'2023 I pusmetis'!$F$11,'2023 I pusmetis'!$F$12,'2023 I pusmetis'!$F$13,'2023 I pusmetis'!$F$14)</c:f>
              <c:numCache>
                <c:formatCode>General</c:formatCode>
                <c:ptCount val="5"/>
                <c:pt idx="0">
                  <c:v>7879</c:v>
                </c:pt>
                <c:pt idx="1">
                  <c:v>4675</c:v>
                </c:pt>
                <c:pt idx="2">
                  <c:v>2661</c:v>
                </c:pt>
                <c:pt idx="3">
                  <c:v>2234</c:v>
                </c:pt>
                <c:pt idx="4">
                  <c:v>8281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i.SAF ir i.VAZ</a:t>
            </a:r>
            <a:r>
              <a:rPr lang="lt-LT" baseline="0"/>
              <a:t> naudotojų skaičiaus pokytis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'2023 I pusmetis'!$E$8:$E$9</c:f>
              <c:strCache>
                <c:ptCount val="1"/>
                <c:pt idx="0">
                  <c:v>i.SAF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2"/>
              <c:pt idx="0">
                <c:v>praėjęs laikotarpis</c:v>
              </c:pt>
              <c:pt idx="1">
                <c:v>ataskaitinis laikotarpis</c:v>
              </c:pt>
            </c:strLit>
          </c:cat>
          <c:val>
            <c:numRef>
              <c:f>('2023 I pusmetis'!$M$16,'2023 I pusmetis'!$E$16)</c:f>
              <c:numCache>
                <c:formatCode>#,##0</c:formatCode>
                <c:ptCount val="2"/>
                <c:pt idx="0">
                  <c:v>93701</c:v>
                </c:pt>
                <c:pt idx="1">
                  <c:v>101473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'2023 I pusmetis'!$F$8:$F$9</c:f>
              <c:strCache>
                <c:ptCount val="1"/>
                <c:pt idx="0">
                  <c:v>i.VAZ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2"/>
              <c:pt idx="0">
                <c:v>praėjęs laikotarpis</c:v>
              </c:pt>
              <c:pt idx="1">
                <c:v>ataskaitinis laikotarpis</c:v>
              </c:pt>
            </c:strLit>
          </c:cat>
          <c:val>
            <c:numRef>
              <c:f>('2023 I pusmetis'!$N$16,'2023 I pusmetis'!$F$16)</c:f>
              <c:numCache>
                <c:formatCode>#,##0</c:formatCode>
                <c:ptCount val="2"/>
                <c:pt idx="0">
                  <c:v>23793</c:v>
                </c:pt>
                <c:pt idx="1">
                  <c:v>25730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-105914288"/>
        <c:axId val="-105925712"/>
      </c:lineChart>
      <c:catAx>
        <c:axId val="-105914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-105925712"/>
        <c:crosses val="autoZero"/>
        <c:auto val="1"/>
        <c:lblAlgn val="ctr"/>
        <c:lblOffset val="100"/>
        <c:noMultiLvlLbl val="0"/>
      </c:catAx>
      <c:valAx>
        <c:axId val="-105925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-105914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i.MAS</a:t>
            </a:r>
            <a:r>
              <a:rPr lang="lt-LT"/>
              <a:t> naudotojų skaičiaus pokytis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'2023 I pusmetis'!$D$8</c:f>
              <c:strCache>
                <c:ptCount val="1"/>
                <c:pt idx="0">
                  <c:v>i.MAS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2"/>
              <c:pt idx="0">
                <c:v>praėjęs laikotarpis</c:v>
              </c:pt>
              <c:pt idx="1">
                <c:v>ataskaitinis laikotarpis</c:v>
              </c:pt>
            </c:strLit>
          </c:cat>
          <c:val>
            <c:numRef>
              <c:f>('2023 I pusmetis'!$L$16,'2023 I pusmetis'!$D$16)</c:f>
              <c:numCache>
                <c:formatCode>#,##0</c:formatCode>
                <c:ptCount val="2"/>
                <c:pt idx="0">
                  <c:v>93992</c:v>
                </c:pt>
                <c:pt idx="1">
                  <c:v>101767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-105921904"/>
        <c:axId val="-105927888"/>
      </c:lineChart>
      <c:catAx>
        <c:axId val="-105921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-105927888"/>
        <c:crosses val="autoZero"/>
        <c:auto val="1"/>
        <c:lblAlgn val="ctr"/>
        <c:lblOffset val="100"/>
        <c:noMultiLvlLbl val="0"/>
      </c:catAx>
      <c:valAx>
        <c:axId val="-105927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-1059219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i.MAS vartotojų</a:t>
            </a:r>
            <a:r>
              <a:rPr lang="lt-LT" baseline="0"/>
              <a:t> skaičius pagal apskritis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('2023'!$A$10,'2023'!$A$11,'2023'!$A$12,'2023'!$A$13,'2023'!$A$14)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('2023'!$D$10,'2023'!$D$11,'2023'!$D$12,'2023'!$D$13,'2023'!$D$14)</c:f>
              <c:numCache>
                <c:formatCode>General</c:formatCode>
                <c:ptCount val="5"/>
                <c:pt idx="0">
                  <c:v>29790</c:v>
                </c:pt>
                <c:pt idx="1">
                  <c:v>19309</c:v>
                </c:pt>
                <c:pt idx="2">
                  <c:v>10201</c:v>
                </c:pt>
                <c:pt idx="3">
                  <c:v>8814</c:v>
                </c:pt>
                <c:pt idx="4">
                  <c:v>33653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i.SAF vartotojų</a:t>
            </a:r>
            <a:r>
              <a:rPr lang="lt-LT" baseline="0"/>
              <a:t> skaičius pagal apskritis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('2023'!$A$10,'2023'!$A$11,'2023'!$A$12,'2023'!$A$13,'2023'!$A$14)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('2023'!$E$10,'2023'!$E$11,'2023'!$E$12,'2023'!$E$13,'2023'!$E$14)</c:f>
              <c:numCache>
                <c:formatCode>General</c:formatCode>
                <c:ptCount val="5"/>
                <c:pt idx="0">
                  <c:v>29694</c:v>
                </c:pt>
                <c:pt idx="1">
                  <c:v>19251</c:v>
                </c:pt>
                <c:pt idx="2">
                  <c:v>10171</c:v>
                </c:pt>
                <c:pt idx="3">
                  <c:v>8783</c:v>
                </c:pt>
                <c:pt idx="4">
                  <c:v>33574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i.VAZ vartotojų skaičius pagal apskritis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('2023'!$A$10,'2023'!$A$11,'2023'!$A$12,'2023'!$A$13,'2023'!$A$14)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('2023'!$F$10,'2023'!$F$11,'2023'!$F$12,'2023'!$F$13,'2023'!$F$14)</c:f>
              <c:numCache>
                <c:formatCode>General</c:formatCode>
                <c:ptCount val="5"/>
                <c:pt idx="0">
                  <c:v>7879</c:v>
                </c:pt>
                <c:pt idx="1">
                  <c:v>4675</c:v>
                </c:pt>
                <c:pt idx="2">
                  <c:v>2661</c:v>
                </c:pt>
                <c:pt idx="3">
                  <c:v>2234</c:v>
                </c:pt>
                <c:pt idx="4">
                  <c:v>8281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i.SAF ir i.VAZ</a:t>
            </a:r>
            <a:r>
              <a:rPr lang="lt-LT" baseline="0"/>
              <a:t> naudotojų skaičiaus pokytis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'2023'!$E$8:$E$9</c:f>
              <c:strCache>
                <c:ptCount val="1"/>
                <c:pt idx="0">
                  <c:v>i.SAF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2"/>
              <c:pt idx="0">
                <c:v>praėjęs laikotarpis</c:v>
              </c:pt>
              <c:pt idx="1">
                <c:v>ataskaitinis laikotarpis</c:v>
              </c:pt>
            </c:strLit>
          </c:cat>
          <c:val>
            <c:numRef>
              <c:f>('2023'!$M$16,'2023'!$E$16)</c:f>
              <c:numCache>
                <c:formatCode>#,##0</c:formatCode>
                <c:ptCount val="2"/>
                <c:pt idx="0">
                  <c:v>93701</c:v>
                </c:pt>
                <c:pt idx="1">
                  <c:v>101473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'2023'!$F$8:$F$9</c:f>
              <c:strCache>
                <c:ptCount val="1"/>
                <c:pt idx="0">
                  <c:v>i.VAZ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2"/>
              <c:pt idx="0">
                <c:v>praėjęs laikotarpis</c:v>
              </c:pt>
              <c:pt idx="1">
                <c:v>ataskaitinis laikotarpis</c:v>
              </c:pt>
            </c:strLit>
          </c:cat>
          <c:val>
            <c:numRef>
              <c:f>('2023'!$N$16,'2023'!$F$16)</c:f>
              <c:numCache>
                <c:formatCode>#,##0</c:formatCode>
                <c:ptCount val="2"/>
                <c:pt idx="0">
                  <c:v>23793</c:v>
                </c:pt>
                <c:pt idx="1">
                  <c:v>25730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-84118080"/>
        <c:axId val="-84130592"/>
      </c:lineChart>
      <c:catAx>
        <c:axId val="-84118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-84130592"/>
        <c:crosses val="autoZero"/>
        <c:auto val="1"/>
        <c:lblAlgn val="ctr"/>
        <c:lblOffset val="100"/>
        <c:noMultiLvlLbl val="0"/>
      </c:catAx>
      <c:valAx>
        <c:axId val="-84130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-841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i.MAS</a:t>
            </a:r>
            <a:r>
              <a:rPr lang="lt-LT"/>
              <a:t> naudotojų skaičiaus pokytis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'2023'!$D$8</c:f>
              <c:strCache>
                <c:ptCount val="1"/>
                <c:pt idx="0">
                  <c:v>i.MAS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2"/>
              <c:pt idx="0">
                <c:v>praėjęs laikotarpis</c:v>
              </c:pt>
              <c:pt idx="1">
                <c:v>ataskaitinis laikotarpis</c:v>
              </c:pt>
            </c:strLit>
          </c:cat>
          <c:val>
            <c:numRef>
              <c:f>('2023'!$L$16,'2023'!$D$16)</c:f>
              <c:numCache>
                <c:formatCode>#,##0</c:formatCode>
                <c:ptCount val="2"/>
                <c:pt idx="0">
                  <c:v>93992</c:v>
                </c:pt>
                <c:pt idx="1">
                  <c:v>101767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-84117536"/>
        <c:axId val="-84129504"/>
      </c:lineChart>
      <c:catAx>
        <c:axId val="-84117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-84129504"/>
        <c:crosses val="autoZero"/>
        <c:auto val="1"/>
        <c:lblAlgn val="ctr"/>
        <c:lblOffset val="100"/>
        <c:noMultiLvlLbl val="0"/>
      </c:catAx>
      <c:valAx>
        <c:axId val="-84129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-841175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i.MAS</a:t>
            </a:r>
            <a:r>
              <a:rPr lang="lt-LT" baseline="0"/>
              <a:t> vartotojų skaičius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'2023 I pusmetis'!$D$8</c:f>
              <c:strCache>
                <c:ptCount val="1"/>
                <c:pt idx="0">
                  <c:v>i.MAS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2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('2023 I pusmetis'!$D$9,'2023 I pusmetis'!$D$16)</c15:sqref>
                  </c15:fullRef>
                </c:ext>
              </c:extLst>
              <c:f>'2023 I pusmetis'!$D$16</c:f>
              <c:numCache>
                <c:formatCode>#,##0</c:formatCode>
                <c:ptCount val="1"/>
                <c:pt idx="0">
                  <c:v>101767</c:v>
                </c:pt>
              </c:numCache>
            </c:numRef>
          </c:val>
        </c:ser>
        <c:ser>
          <c:idx val="1"/>
          <c:order val="1"/>
          <c:tx>
            <c:strRef>
              <c:f>'2023 I pusmetis'!$E$8</c:f>
              <c:strCache>
                <c:ptCount val="1"/>
                <c:pt idx="0">
                  <c:v>i.SAF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2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('2023 I pusmetis'!$E$9,'2023 I pusmetis'!$E$16)</c15:sqref>
                  </c15:fullRef>
                </c:ext>
              </c:extLst>
              <c:f>'2023 I pusmetis'!$E$16</c:f>
              <c:numCache>
                <c:formatCode>#,##0</c:formatCode>
                <c:ptCount val="1"/>
                <c:pt idx="0">
                  <c:v>101473</c:v>
                </c:pt>
              </c:numCache>
            </c:numRef>
          </c:val>
        </c:ser>
        <c:ser>
          <c:idx val="2"/>
          <c:order val="2"/>
          <c:tx>
            <c:strRef>
              <c:f>'2023 I pusmetis'!$F$8</c:f>
              <c:strCache>
                <c:ptCount val="1"/>
                <c:pt idx="0">
                  <c:v>i.VAZ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2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('2023 I pusmetis'!$F$9,'2023 I pusmetis'!$F$16)</c15:sqref>
                  </c15:fullRef>
                </c:ext>
              </c:extLst>
              <c:f>'2023 I pusmetis'!$F$16</c:f>
              <c:numCache>
                <c:formatCode>#,##0</c:formatCode>
                <c:ptCount val="1"/>
                <c:pt idx="0">
                  <c:v>25730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05929520"/>
        <c:axId val="-105923536"/>
      </c:barChart>
      <c:catAx>
        <c:axId val="-10592952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-105923536"/>
        <c:crosses val="autoZero"/>
        <c:auto val="1"/>
        <c:lblAlgn val="ctr"/>
        <c:lblOffset val="100"/>
        <c:noMultiLvlLbl val="0"/>
      </c:catAx>
      <c:valAx>
        <c:axId val="-105923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-105929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i.MAS vartotojų</a:t>
            </a:r>
            <a:r>
              <a:rPr lang="lt-LT" baseline="0"/>
              <a:t> skaičius pagal apskritis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('2023 I pusmetis'!$A$10,'2023 I pusmetis'!$A$11,'2023 I pusmetis'!$A$12,'2023 I pusmetis'!$A$13,'2023 I pusmetis'!$A$14)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('2023 I pusmetis'!$D$10,'2023 I pusmetis'!$D$11,'2023 I pusmetis'!$D$12,'2023 I pusmetis'!$D$13,'2023 I pusmetis'!$D$14)</c:f>
              <c:numCache>
                <c:formatCode>General</c:formatCode>
                <c:ptCount val="5"/>
                <c:pt idx="0">
                  <c:v>29790</c:v>
                </c:pt>
                <c:pt idx="1">
                  <c:v>19309</c:v>
                </c:pt>
                <c:pt idx="2">
                  <c:v>10201</c:v>
                </c:pt>
                <c:pt idx="3">
                  <c:v>8814</c:v>
                </c:pt>
                <c:pt idx="4">
                  <c:v>33653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i.SAF vartotojų</a:t>
            </a:r>
            <a:r>
              <a:rPr lang="lt-LT" baseline="0"/>
              <a:t> skaičius pagal apskritis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('2023 I pusmetis'!$A$10,'2023 I pusmetis'!$A$11,'2023 I pusmetis'!$A$12,'2023 I pusmetis'!$A$13,'2023 I pusmetis'!$A$14)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('2023 I pusmetis'!$E$10,'2023 I pusmetis'!$E$11,'2023 I pusmetis'!$E$12,'2023 I pusmetis'!$E$13,'2023 I pusmetis'!$E$14)</c:f>
              <c:numCache>
                <c:formatCode>General</c:formatCode>
                <c:ptCount val="5"/>
                <c:pt idx="0">
                  <c:v>29694</c:v>
                </c:pt>
                <c:pt idx="1">
                  <c:v>19251</c:v>
                </c:pt>
                <c:pt idx="2">
                  <c:v>10171</c:v>
                </c:pt>
                <c:pt idx="3">
                  <c:v>8783</c:v>
                </c:pt>
                <c:pt idx="4">
                  <c:v>33574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6" Type="http://schemas.openxmlformats.org/officeDocument/2006/relationships/chart" Target="../charts/chart12.xml"/><Relationship Id="rId5" Type="http://schemas.openxmlformats.org/officeDocument/2006/relationships/chart" Target="../charts/chart11.xml"/><Relationship Id="rId4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0</xdr:rowOff>
    </xdr:from>
    <xdr:to>
      <xdr:col>5</xdr:col>
      <xdr:colOff>104775</xdr:colOff>
      <xdr:row>31</xdr:row>
      <xdr:rowOff>76200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342900</xdr:colOff>
      <xdr:row>17</xdr:row>
      <xdr:rowOff>33337</xdr:rowOff>
    </xdr:from>
    <xdr:to>
      <xdr:col>11</xdr:col>
      <xdr:colOff>647700</xdr:colOff>
      <xdr:row>31</xdr:row>
      <xdr:rowOff>109537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33</xdr:row>
      <xdr:rowOff>0</xdr:rowOff>
    </xdr:from>
    <xdr:to>
      <xdr:col>5</xdr:col>
      <xdr:colOff>104775</xdr:colOff>
      <xdr:row>47</xdr:row>
      <xdr:rowOff>76200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352425</xdr:colOff>
      <xdr:row>33</xdr:row>
      <xdr:rowOff>0</xdr:rowOff>
    </xdr:from>
    <xdr:to>
      <xdr:col>12</xdr:col>
      <xdr:colOff>0</xdr:colOff>
      <xdr:row>47</xdr:row>
      <xdr:rowOff>76200</xdr:rowOff>
    </xdr:to>
    <xdr:graphicFrame macro="">
      <xdr:nvGraphicFramePr>
        <xdr:cNvPr id="5" name="Diagrama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0</xdr:colOff>
      <xdr:row>33</xdr:row>
      <xdr:rowOff>114300</xdr:rowOff>
    </xdr:from>
    <xdr:to>
      <xdr:col>18</xdr:col>
      <xdr:colOff>552450</xdr:colOff>
      <xdr:row>48</xdr:row>
      <xdr:rowOff>0</xdr:rowOff>
    </xdr:to>
    <xdr:graphicFrame macro="">
      <xdr:nvGraphicFramePr>
        <xdr:cNvPr id="6" name="Diagrama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0</xdr:colOff>
      <xdr:row>17</xdr:row>
      <xdr:rowOff>0</xdr:rowOff>
    </xdr:from>
    <xdr:to>
      <xdr:col>18</xdr:col>
      <xdr:colOff>552450</xdr:colOff>
      <xdr:row>31</xdr:row>
      <xdr:rowOff>76200</xdr:rowOff>
    </xdr:to>
    <xdr:graphicFrame macro="">
      <xdr:nvGraphicFramePr>
        <xdr:cNvPr id="7" name="Diagrama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0</xdr:rowOff>
    </xdr:from>
    <xdr:to>
      <xdr:col>5</xdr:col>
      <xdr:colOff>104775</xdr:colOff>
      <xdr:row>31</xdr:row>
      <xdr:rowOff>76200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342900</xdr:colOff>
      <xdr:row>17</xdr:row>
      <xdr:rowOff>33337</xdr:rowOff>
    </xdr:from>
    <xdr:to>
      <xdr:col>11</xdr:col>
      <xdr:colOff>647700</xdr:colOff>
      <xdr:row>31</xdr:row>
      <xdr:rowOff>109537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33</xdr:row>
      <xdr:rowOff>0</xdr:rowOff>
    </xdr:from>
    <xdr:to>
      <xdr:col>5</xdr:col>
      <xdr:colOff>104775</xdr:colOff>
      <xdr:row>47</xdr:row>
      <xdr:rowOff>76200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352425</xdr:colOff>
      <xdr:row>33</xdr:row>
      <xdr:rowOff>0</xdr:rowOff>
    </xdr:from>
    <xdr:to>
      <xdr:col>12</xdr:col>
      <xdr:colOff>0</xdr:colOff>
      <xdr:row>47</xdr:row>
      <xdr:rowOff>76200</xdr:rowOff>
    </xdr:to>
    <xdr:graphicFrame macro="">
      <xdr:nvGraphicFramePr>
        <xdr:cNvPr id="5" name="Diagrama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0</xdr:colOff>
      <xdr:row>33</xdr:row>
      <xdr:rowOff>114300</xdr:rowOff>
    </xdr:from>
    <xdr:to>
      <xdr:col>18</xdr:col>
      <xdr:colOff>552450</xdr:colOff>
      <xdr:row>48</xdr:row>
      <xdr:rowOff>0</xdr:rowOff>
    </xdr:to>
    <xdr:graphicFrame macro="">
      <xdr:nvGraphicFramePr>
        <xdr:cNvPr id="6" name="Diagrama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0</xdr:colOff>
      <xdr:row>17</xdr:row>
      <xdr:rowOff>0</xdr:rowOff>
    </xdr:from>
    <xdr:to>
      <xdr:col>18</xdr:col>
      <xdr:colOff>552450</xdr:colOff>
      <xdr:row>31</xdr:row>
      <xdr:rowOff>76200</xdr:rowOff>
    </xdr:to>
    <xdr:graphicFrame macro="">
      <xdr:nvGraphicFramePr>
        <xdr:cNvPr id="7" name="Diagrama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"/>
  <sheetViews>
    <sheetView showGridLines="0" tabSelected="1" workbookViewId="0">
      <selection activeCell="A2" sqref="A2:U2"/>
    </sheetView>
  </sheetViews>
  <sheetFormatPr defaultRowHeight="14.4" x14ac:dyDescent="0.3"/>
  <cols>
    <col min="1" max="1" width="16.6640625" customWidth="1"/>
    <col min="2" max="2" width="17.5546875" customWidth="1"/>
    <col min="3" max="3" width="13" customWidth="1"/>
    <col min="4" max="5" width="9.88671875" customWidth="1"/>
    <col min="6" max="6" width="9.109375" customWidth="1"/>
    <col min="7" max="7" width="17.5546875" customWidth="1"/>
    <col min="8" max="10" width="11.44140625" customWidth="1"/>
    <col min="11" max="11" width="12.109375" customWidth="1"/>
    <col min="12" max="13" width="9.88671875" customWidth="1"/>
    <col min="14" max="14" width="9.109375" customWidth="1"/>
    <col min="15" max="15" width="17.5546875" customWidth="1"/>
    <col min="16" max="17" width="11.44140625" customWidth="1"/>
    <col min="18" max="18" width="10.6640625" customWidth="1"/>
    <col min="19" max="19" width="12.109375" customWidth="1"/>
    <col min="20" max="20" width="16" customWidth="1"/>
    <col min="21" max="21" width="0.6640625" customWidth="1"/>
  </cols>
  <sheetData>
    <row r="1" spans="1:21" ht="20.399999999999999" x14ac:dyDescent="0.35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</row>
    <row r="2" spans="1:21" ht="15.6" x14ac:dyDescent="0.3">
      <c r="A2" s="23" t="s">
        <v>22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</row>
    <row r="3" spans="1:21" ht="15.6" x14ac:dyDescent="0.3">
      <c r="A3" s="23" t="s">
        <v>23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</row>
    <row r="4" spans="1:21" ht="15.6" x14ac:dyDescent="0.3">
      <c r="A4" s="24" t="s">
        <v>24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</row>
    <row r="5" spans="1:21" ht="15.6" x14ac:dyDescent="0.3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</row>
    <row r="6" spans="1:21" ht="15" customHeight="1" x14ac:dyDescent="0.3">
      <c r="A6" s="19" t="s">
        <v>1</v>
      </c>
      <c r="B6" s="19" t="s">
        <v>2</v>
      </c>
      <c r="C6" s="16" t="s">
        <v>3</v>
      </c>
      <c r="D6" s="17"/>
      <c r="E6" s="17"/>
      <c r="F6" s="17"/>
      <c r="G6" s="17"/>
      <c r="H6" s="17"/>
      <c r="I6" s="17"/>
      <c r="J6" s="18"/>
      <c r="K6" s="16" t="s">
        <v>4</v>
      </c>
      <c r="L6" s="17"/>
      <c r="M6" s="17"/>
      <c r="N6" s="17"/>
      <c r="O6" s="17"/>
      <c r="P6" s="17"/>
      <c r="Q6" s="17"/>
      <c r="R6" s="18"/>
      <c r="S6" s="27" t="s">
        <v>5</v>
      </c>
      <c r="T6" s="28"/>
    </row>
    <row r="7" spans="1:21" ht="15" customHeight="1" x14ac:dyDescent="0.3">
      <c r="A7" s="20"/>
      <c r="B7" s="20"/>
      <c r="C7" s="19" t="s">
        <v>6</v>
      </c>
      <c r="D7" s="16" t="s">
        <v>7</v>
      </c>
      <c r="E7" s="17"/>
      <c r="F7" s="18"/>
      <c r="G7" s="13" t="s">
        <v>8</v>
      </c>
      <c r="H7" s="16" t="s">
        <v>7</v>
      </c>
      <c r="I7" s="17"/>
      <c r="J7" s="18"/>
      <c r="K7" s="19" t="s">
        <v>6</v>
      </c>
      <c r="L7" s="16" t="s">
        <v>7</v>
      </c>
      <c r="M7" s="17"/>
      <c r="N7" s="18"/>
      <c r="O7" s="13" t="s">
        <v>8</v>
      </c>
      <c r="P7" s="16" t="s">
        <v>7</v>
      </c>
      <c r="Q7" s="17"/>
      <c r="R7" s="18"/>
      <c r="S7" s="19" t="s">
        <v>9</v>
      </c>
      <c r="T7" s="13" t="s">
        <v>10</v>
      </c>
    </row>
    <row r="8" spans="1:21" x14ac:dyDescent="0.3">
      <c r="A8" s="20"/>
      <c r="B8" s="20"/>
      <c r="C8" s="20"/>
      <c r="D8" s="19" t="s">
        <v>11</v>
      </c>
      <c r="E8" s="19" t="s">
        <v>12</v>
      </c>
      <c r="F8" s="19" t="s">
        <v>13</v>
      </c>
      <c r="G8" s="14"/>
      <c r="H8" s="19" t="s">
        <v>11</v>
      </c>
      <c r="I8" s="19" t="s">
        <v>12</v>
      </c>
      <c r="J8" s="19" t="s">
        <v>13</v>
      </c>
      <c r="K8" s="20"/>
      <c r="L8" s="19" t="s">
        <v>11</v>
      </c>
      <c r="M8" s="19" t="s">
        <v>12</v>
      </c>
      <c r="N8" s="19" t="s">
        <v>13</v>
      </c>
      <c r="O8" s="14"/>
      <c r="P8" s="19" t="s">
        <v>11</v>
      </c>
      <c r="Q8" s="19" t="s">
        <v>12</v>
      </c>
      <c r="R8" s="19" t="s">
        <v>13</v>
      </c>
      <c r="S8" s="20"/>
      <c r="T8" s="14"/>
    </row>
    <row r="9" spans="1:21" x14ac:dyDescent="0.3">
      <c r="A9" s="21"/>
      <c r="B9" s="21"/>
      <c r="C9" s="21"/>
      <c r="D9" s="21"/>
      <c r="E9" s="21"/>
      <c r="F9" s="21"/>
      <c r="G9" s="15"/>
      <c r="H9" s="21"/>
      <c r="I9" s="21"/>
      <c r="J9" s="21"/>
      <c r="K9" s="21"/>
      <c r="L9" s="21"/>
      <c r="M9" s="21"/>
      <c r="N9" s="21"/>
      <c r="O9" s="15"/>
      <c r="P9" s="21"/>
      <c r="Q9" s="21"/>
      <c r="R9" s="21"/>
      <c r="S9" s="21"/>
      <c r="T9" s="15"/>
    </row>
    <row r="10" spans="1:21" x14ac:dyDescent="0.3">
      <c r="A10" s="4" t="s">
        <v>14</v>
      </c>
      <c r="B10" s="4" t="s">
        <v>15</v>
      </c>
      <c r="C10" s="6">
        <v>29790</v>
      </c>
      <c r="D10" s="6">
        <v>29790</v>
      </c>
      <c r="E10" s="6">
        <v>29694</v>
      </c>
      <c r="F10" s="6">
        <v>7879</v>
      </c>
      <c r="G10" s="3">
        <f>C10/$C$16</f>
        <v>0.29272750498688183</v>
      </c>
      <c r="H10" s="3">
        <f>D10/$D$16</f>
        <v>0.29272750498688183</v>
      </c>
      <c r="I10" s="3">
        <f>E10/$E$16</f>
        <v>0.29262956648566613</v>
      </c>
      <c r="J10" s="3">
        <f>F10/$F$16</f>
        <v>0.30621842207539834</v>
      </c>
      <c r="K10" s="6">
        <v>27252</v>
      </c>
      <c r="L10" s="6">
        <v>27252</v>
      </c>
      <c r="M10" s="6">
        <v>27155</v>
      </c>
      <c r="N10" s="6">
        <v>7295</v>
      </c>
      <c r="O10" s="3">
        <f>K10/$K$16</f>
        <v>0.28993956932504894</v>
      </c>
      <c r="P10" s="3">
        <f>L10/$L$16</f>
        <v>0.28993956932504894</v>
      </c>
      <c r="Q10" s="3">
        <f>M10/$M$16</f>
        <v>0.28980480464456088</v>
      </c>
      <c r="R10" s="3">
        <f>N10/$N$16</f>
        <v>0.30660278233093768</v>
      </c>
      <c r="S10" s="6">
        <f>C10-K10</f>
        <v>2538</v>
      </c>
      <c r="T10" s="5">
        <f>S10/K10</f>
        <v>9.3130779392338173E-2</v>
      </c>
    </row>
    <row r="11" spans="1:21" x14ac:dyDescent="0.3">
      <c r="A11" s="4" t="s">
        <v>16</v>
      </c>
      <c r="B11" s="4" t="s">
        <v>15</v>
      </c>
      <c r="C11" s="6">
        <v>19309</v>
      </c>
      <c r="D11" s="6">
        <v>19309</v>
      </c>
      <c r="E11" s="6">
        <v>19251</v>
      </c>
      <c r="F11" s="6">
        <v>4675</v>
      </c>
      <c r="G11" s="3">
        <f t="shared" ref="G11:G14" si="0">C11/$C$16</f>
        <v>0.18973734118132596</v>
      </c>
      <c r="H11" s="3">
        <f t="shared" ref="H11:H14" si="1">D11/$D$16</f>
        <v>0.18973734118132596</v>
      </c>
      <c r="I11" s="3">
        <f t="shared" ref="I11:I14" si="2">E11/$E$16</f>
        <v>0.18971549082021819</v>
      </c>
      <c r="J11" s="3">
        <f t="shared" ref="J11:J14" si="3">F11/$F$16</f>
        <v>0.18169452001554606</v>
      </c>
      <c r="K11" s="6">
        <v>17912</v>
      </c>
      <c r="L11" s="6">
        <v>17912</v>
      </c>
      <c r="M11" s="6">
        <v>17860</v>
      </c>
      <c r="N11" s="6">
        <v>4259</v>
      </c>
      <c r="O11" s="3">
        <f t="shared" ref="O11:O14" si="4">K11/$K$16</f>
        <v>0.19056941016256704</v>
      </c>
      <c r="P11" s="3">
        <f t="shared" ref="P11:P14" si="5">L11/$L$16</f>
        <v>0.19056941016256704</v>
      </c>
      <c r="Q11" s="3">
        <f t="shared" ref="Q11:Q14" si="6">M11/$M$16</f>
        <v>0.19060629022102218</v>
      </c>
      <c r="R11" s="3">
        <f t="shared" ref="R11:R14" si="7">N11/$N$16</f>
        <v>0.17900222754591685</v>
      </c>
      <c r="S11" s="6">
        <f t="shared" ref="S11:S14" si="8">C11-K11</f>
        <v>1397</v>
      </c>
      <c r="T11" s="5">
        <f t="shared" ref="T11:T16" si="9">S11/K11</f>
        <v>7.7992407324698532E-2</v>
      </c>
    </row>
    <row r="12" spans="1:21" x14ac:dyDescent="0.3">
      <c r="A12" s="4" t="s">
        <v>17</v>
      </c>
      <c r="B12" s="4" t="s">
        <v>15</v>
      </c>
      <c r="C12" s="6">
        <v>10201</v>
      </c>
      <c r="D12" s="6">
        <v>10201</v>
      </c>
      <c r="E12" s="6">
        <v>10171</v>
      </c>
      <c r="F12" s="6">
        <v>2661</v>
      </c>
      <c r="G12" s="3">
        <f t="shared" si="0"/>
        <v>0.10023878074424912</v>
      </c>
      <c r="H12" s="3">
        <f t="shared" si="1"/>
        <v>0.10023878074424912</v>
      </c>
      <c r="I12" s="3">
        <f t="shared" si="2"/>
        <v>0.10023355966611808</v>
      </c>
      <c r="J12" s="3">
        <f t="shared" si="3"/>
        <v>0.1034201321414691</v>
      </c>
      <c r="K12" s="6">
        <v>9982</v>
      </c>
      <c r="L12" s="6">
        <v>9982</v>
      </c>
      <c r="M12" s="6">
        <v>9953</v>
      </c>
      <c r="N12" s="6">
        <v>2610</v>
      </c>
      <c r="O12" s="3">
        <f t="shared" si="4"/>
        <v>0.10620052770448549</v>
      </c>
      <c r="P12" s="3">
        <f t="shared" si="5"/>
        <v>0.10620052770448549</v>
      </c>
      <c r="Q12" s="3">
        <f t="shared" si="6"/>
        <v>0.10622085143168163</v>
      </c>
      <c r="R12" s="3">
        <f t="shared" si="7"/>
        <v>0.10969612911360484</v>
      </c>
      <c r="S12" s="6">
        <f t="shared" si="8"/>
        <v>219</v>
      </c>
      <c r="T12" s="5">
        <f t="shared" si="9"/>
        <v>2.1939491083951112E-2</v>
      </c>
    </row>
    <row r="13" spans="1:21" x14ac:dyDescent="0.3">
      <c r="A13" s="4" t="s">
        <v>18</v>
      </c>
      <c r="B13" s="4" t="s">
        <v>15</v>
      </c>
      <c r="C13" s="6">
        <v>8814</v>
      </c>
      <c r="D13" s="6">
        <v>8814</v>
      </c>
      <c r="E13" s="6">
        <v>8783</v>
      </c>
      <c r="F13" s="6">
        <v>2234</v>
      </c>
      <c r="G13" s="3">
        <f t="shared" si="0"/>
        <v>8.6609608222704804E-2</v>
      </c>
      <c r="H13" s="3">
        <f t="shared" si="1"/>
        <v>8.6609608222704804E-2</v>
      </c>
      <c r="I13" s="3">
        <f t="shared" si="2"/>
        <v>8.655504419894948E-2</v>
      </c>
      <c r="J13" s="3">
        <f t="shared" si="3"/>
        <v>8.6824718227749703E-2</v>
      </c>
      <c r="K13" s="6">
        <v>8339</v>
      </c>
      <c r="L13" s="6">
        <v>8339</v>
      </c>
      <c r="M13" s="6">
        <v>8301</v>
      </c>
      <c r="N13" s="6">
        <v>2160</v>
      </c>
      <c r="O13" s="3">
        <f t="shared" si="4"/>
        <v>8.8720316622691295E-2</v>
      </c>
      <c r="P13" s="3">
        <f t="shared" si="5"/>
        <v>8.8720316622691295E-2</v>
      </c>
      <c r="Q13" s="3">
        <f t="shared" si="6"/>
        <v>8.8590303198471734E-2</v>
      </c>
      <c r="R13" s="3">
        <f t="shared" si="7"/>
        <v>9.0783003404362628E-2</v>
      </c>
      <c r="S13" s="6">
        <f t="shared" si="8"/>
        <v>475</v>
      </c>
      <c r="T13" s="5">
        <f t="shared" si="9"/>
        <v>5.6961266338889552E-2</v>
      </c>
    </row>
    <row r="14" spans="1:21" x14ac:dyDescent="0.3">
      <c r="A14" s="4" t="s">
        <v>19</v>
      </c>
      <c r="B14" s="4" t="s">
        <v>15</v>
      </c>
      <c r="C14" s="6">
        <v>33653</v>
      </c>
      <c r="D14" s="6">
        <v>33653</v>
      </c>
      <c r="E14" s="6">
        <v>33574</v>
      </c>
      <c r="F14" s="6">
        <v>8281</v>
      </c>
      <c r="G14" s="3">
        <f t="shared" si="0"/>
        <v>0.33068676486483833</v>
      </c>
      <c r="H14" s="3">
        <f t="shared" si="1"/>
        <v>0.33068676486483833</v>
      </c>
      <c r="I14" s="3">
        <f t="shared" si="2"/>
        <v>0.33086633882904815</v>
      </c>
      <c r="J14" s="3">
        <f t="shared" si="3"/>
        <v>0.32184220753983678</v>
      </c>
      <c r="K14" s="6">
        <v>30507</v>
      </c>
      <c r="L14" s="6">
        <v>30507</v>
      </c>
      <c r="M14" s="6">
        <v>30432</v>
      </c>
      <c r="N14" s="6">
        <v>7469</v>
      </c>
      <c r="O14" s="3">
        <f t="shared" si="4"/>
        <v>0.32457017618520723</v>
      </c>
      <c r="P14" s="3">
        <f t="shared" si="5"/>
        <v>0.32457017618520723</v>
      </c>
      <c r="Q14" s="3">
        <f t="shared" si="6"/>
        <v>0.32477775050426355</v>
      </c>
      <c r="R14" s="3">
        <f t="shared" si="7"/>
        <v>0.31391585760517798</v>
      </c>
      <c r="S14" s="6">
        <f t="shared" si="8"/>
        <v>3146</v>
      </c>
      <c r="T14" s="5">
        <f t="shared" si="9"/>
        <v>0.10312387320942734</v>
      </c>
    </row>
    <row r="15" spans="1:21" x14ac:dyDescent="0.3">
      <c r="A15" s="7" t="s">
        <v>20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9"/>
    </row>
    <row r="16" spans="1:21" x14ac:dyDescent="0.3">
      <c r="A16" s="10" t="s">
        <v>21</v>
      </c>
      <c r="B16" s="11"/>
      <c r="C16" s="1">
        <f>SUM(C10:C14)</f>
        <v>101767</v>
      </c>
      <c r="D16" s="1">
        <f t="shared" ref="D16:F16" si="10">SUM(D10:D14)</f>
        <v>101767</v>
      </c>
      <c r="E16" s="1">
        <f t="shared" si="10"/>
        <v>101473</v>
      </c>
      <c r="F16" s="1">
        <f t="shared" si="10"/>
        <v>25730</v>
      </c>
      <c r="G16" s="2">
        <f>SUM(G10:G14)</f>
        <v>1</v>
      </c>
      <c r="H16" s="2">
        <f>SUM(H10:H14)</f>
        <v>1</v>
      </c>
      <c r="I16" s="2">
        <f>SUM(I10:I14)</f>
        <v>1</v>
      </c>
      <c r="J16" s="2">
        <f>SUM(J10:J14)</f>
        <v>1</v>
      </c>
      <c r="K16" s="1">
        <f>SUM(K10:K14)</f>
        <v>93992</v>
      </c>
      <c r="L16" s="1">
        <f t="shared" ref="L16:N16" si="11">SUM(L10:L14)</f>
        <v>93992</v>
      </c>
      <c r="M16" s="1">
        <f t="shared" si="11"/>
        <v>93701</v>
      </c>
      <c r="N16" s="1">
        <f t="shared" si="11"/>
        <v>23793</v>
      </c>
      <c r="O16" s="2">
        <f>SUM(O10:O14)</f>
        <v>1</v>
      </c>
      <c r="P16" s="2">
        <f>SUM(P10:P14)</f>
        <v>1</v>
      </c>
      <c r="Q16" s="2">
        <f>SUM(Q10:Q14)</f>
        <v>1</v>
      </c>
      <c r="R16" s="2">
        <f>SUM(R10:R14)</f>
        <v>1</v>
      </c>
      <c r="S16" s="6">
        <f>SUM(S10:S14)</f>
        <v>7775</v>
      </c>
      <c r="T16" s="5">
        <f t="shared" si="9"/>
        <v>8.2719805940931146E-2</v>
      </c>
    </row>
    <row r="17" spans="1:21" x14ac:dyDescent="0.3">
      <c r="A17" s="12" t="s">
        <v>20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</row>
  </sheetData>
  <mergeCells count="35">
    <mergeCell ref="P8:P9"/>
    <mergeCell ref="Q8:Q9"/>
    <mergeCell ref="R8:R9"/>
    <mergeCell ref="A15:T15"/>
    <mergeCell ref="A16:B16"/>
    <mergeCell ref="A17:U17"/>
    <mergeCell ref="O7:O9"/>
    <mergeCell ref="P7:R7"/>
    <mergeCell ref="S7:S9"/>
    <mergeCell ref="T7:T9"/>
    <mergeCell ref="D8:D9"/>
    <mergeCell ref="E8:E9"/>
    <mergeCell ref="F8:F9"/>
    <mergeCell ref="H8:H9"/>
    <mergeCell ref="I8:I9"/>
    <mergeCell ref="J8:J9"/>
    <mergeCell ref="C7:C9"/>
    <mergeCell ref="D7:F7"/>
    <mergeCell ref="G7:G9"/>
    <mergeCell ref="H7:J7"/>
    <mergeCell ref="K7:K9"/>
    <mergeCell ref="L7:N7"/>
    <mergeCell ref="L8:L9"/>
    <mergeCell ref="M8:M9"/>
    <mergeCell ref="N8:N9"/>
    <mergeCell ref="A1:U1"/>
    <mergeCell ref="A2:U2"/>
    <mergeCell ref="A3:U3"/>
    <mergeCell ref="A4:U4"/>
    <mergeCell ref="A5:U5"/>
    <mergeCell ref="A6:A9"/>
    <mergeCell ref="B6:B9"/>
    <mergeCell ref="C6:J6"/>
    <mergeCell ref="K6:R6"/>
    <mergeCell ref="S6:T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"/>
  <sheetViews>
    <sheetView showGridLines="0" workbookViewId="0">
      <selection activeCell="A2" sqref="A2:U2"/>
    </sheetView>
  </sheetViews>
  <sheetFormatPr defaultRowHeight="14.4" x14ac:dyDescent="0.3"/>
  <cols>
    <col min="1" max="1" width="16.6640625" customWidth="1"/>
    <col min="2" max="2" width="17.5546875" customWidth="1"/>
    <col min="3" max="3" width="13" customWidth="1"/>
    <col min="4" max="5" width="9.88671875" customWidth="1"/>
    <col min="6" max="6" width="9.109375" customWidth="1"/>
    <col min="7" max="7" width="17.5546875" customWidth="1"/>
    <col min="8" max="10" width="11.44140625" customWidth="1"/>
    <col min="11" max="11" width="12.109375" customWidth="1"/>
    <col min="12" max="13" width="9.88671875" customWidth="1"/>
    <col min="14" max="14" width="9.109375" customWidth="1"/>
    <col min="15" max="15" width="17.5546875" customWidth="1"/>
    <col min="16" max="17" width="11.44140625" customWidth="1"/>
    <col min="18" max="18" width="10.6640625" customWidth="1"/>
    <col min="19" max="19" width="12.109375" customWidth="1"/>
    <col min="20" max="20" width="16" customWidth="1"/>
    <col min="21" max="21" width="0.6640625" customWidth="1"/>
  </cols>
  <sheetData>
    <row r="1" spans="1:21" ht="20.399999999999999" x14ac:dyDescent="0.35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</row>
    <row r="2" spans="1:21" ht="15.6" x14ac:dyDescent="0.3">
      <c r="A2" s="23" t="s">
        <v>22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</row>
    <row r="3" spans="1:21" ht="15.6" x14ac:dyDescent="0.3">
      <c r="A3" s="23" t="s">
        <v>23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</row>
    <row r="4" spans="1:21" ht="15.6" x14ac:dyDescent="0.3">
      <c r="A4" s="24" t="s">
        <v>24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</row>
    <row r="5" spans="1:21" ht="15.6" x14ac:dyDescent="0.3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</row>
    <row r="6" spans="1:21" ht="15" customHeight="1" x14ac:dyDescent="0.3">
      <c r="A6" s="19" t="s">
        <v>1</v>
      </c>
      <c r="B6" s="19" t="s">
        <v>2</v>
      </c>
      <c r="C6" s="16" t="s">
        <v>3</v>
      </c>
      <c r="D6" s="17"/>
      <c r="E6" s="17"/>
      <c r="F6" s="17"/>
      <c r="G6" s="17"/>
      <c r="H6" s="17"/>
      <c r="I6" s="17"/>
      <c r="J6" s="18"/>
      <c r="K6" s="16" t="s">
        <v>4</v>
      </c>
      <c r="L6" s="17"/>
      <c r="M6" s="17"/>
      <c r="N6" s="17"/>
      <c r="O6" s="17"/>
      <c r="P6" s="17"/>
      <c r="Q6" s="17"/>
      <c r="R6" s="18"/>
      <c r="S6" s="27" t="s">
        <v>5</v>
      </c>
      <c r="T6" s="28"/>
    </row>
    <row r="7" spans="1:21" ht="15" customHeight="1" x14ac:dyDescent="0.3">
      <c r="A7" s="20"/>
      <c r="B7" s="20"/>
      <c r="C7" s="19" t="s">
        <v>6</v>
      </c>
      <c r="D7" s="16" t="s">
        <v>7</v>
      </c>
      <c r="E7" s="17"/>
      <c r="F7" s="18"/>
      <c r="G7" s="13" t="s">
        <v>8</v>
      </c>
      <c r="H7" s="16" t="s">
        <v>7</v>
      </c>
      <c r="I7" s="17"/>
      <c r="J7" s="18"/>
      <c r="K7" s="19" t="s">
        <v>6</v>
      </c>
      <c r="L7" s="16" t="s">
        <v>7</v>
      </c>
      <c r="M7" s="17"/>
      <c r="N7" s="18"/>
      <c r="O7" s="13" t="s">
        <v>8</v>
      </c>
      <c r="P7" s="16" t="s">
        <v>7</v>
      </c>
      <c r="Q7" s="17"/>
      <c r="R7" s="18"/>
      <c r="S7" s="19" t="s">
        <v>9</v>
      </c>
      <c r="T7" s="13" t="s">
        <v>10</v>
      </c>
    </row>
    <row r="8" spans="1:21" x14ac:dyDescent="0.3">
      <c r="A8" s="20"/>
      <c r="B8" s="20"/>
      <c r="C8" s="20"/>
      <c r="D8" s="19" t="s">
        <v>11</v>
      </c>
      <c r="E8" s="19" t="s">
        <v>12</v>
      </c>
      <c r="F8" s="19" t="s">
        <v>13</v>
      </c>
      <c r="G8" s="14"/>
      <c r="H8" s="19" t="s">
        <v>11</v>
      </c>
      <c r="I8" s="19" t="s">
        <v>12</v>
      </c>
      <c r="J8" s="19" t="s">
        <v>13</v>
      </c>
      <c r="K8" s="20"/>
      <c r="L8" s="19" t="s">
        <v>11</v>
      </c>
      <c r="M8" s="19" t="s">
        <v>12</v>
      </c>
      <c r="N8" s="19" t="s">
        <v>13</v>
      </c>
      <c r="O8" s="14"/>
      <c r="P8" s="19" t="s">
        <v>11</v>
      </c>
      <c r="Q8" s="19" t="s">
        <v>12</v>
      </c>
      <c r="R8" s="19" t="s">
        <v>13</v>
      </c>
      <c r="S8" s="20"/>
      <c r="T8" s="14"/>
    </row>
    <row r="9" spans="1:21" x14ac:dyDescent="0.3">
      <c r="A9" s="21"/>
      <c r="B9" s="21"/>
      <c r="C9" s="21"/>
      <c r="D9" s="21"/>
      <c r="E9" s="21"/>
      <c r="F9" s="21"/>
      <c r="G9" s="15"/>
      <c r="H9" s="21"/>
      <c r="I9" s="21"/>
      <c r="J9" s="21"/>
      <c r="K9" s="21"/>
      <c r="L9" s="21"/>
      <c r="M9" s="21"/>
      <c r="N9" s="21"/>
      <c r="O9" s="15"/>
      <c r="P9" s="21"/>
      <c r="Q9" s="21"/>
      <c r="R9" s="21"/>
      <c r="S9" s="21"/>
      <c r="T9" s="15"/>
    </row>
    <row r="10" spans="1:21" x14ac:dyDescent="0.3">
      <c r="A10" s="4" t="s">
        <v>14</v>
      </c>
      <c r="B10" s="4" t="s">
        <v>15</v>
      </c>
      <c r="C10" s="6">
        <v>29790</v>
      </c>
      <c r="D10" s="6">
        <v>29790</v>
      </c>
      <c r="E10" s="6">
        <v>29694</v>
      </c>
      <c r="F10" s="6">
        <v>7879</v>
      </c>
      <c r="G10" s="3">
        <f>C10/$C$16</f>
        <v>0.29272750498688183</v>
      </c>
      <c r="H10" s="3">
        <f>D10/$D$16</f>
        <v>0.29272750498688183</v>
      </c>
      <c r="I10" s="3">
        <f>E10/$E$16</f>
        <v>0.29262956648566613</v>
      </c>
      <c r="J10" s="3">
        <f>F10/$F$16</f>
        <v>0.30621842207539834</v>
      </c>
      <c r="K10" s="6">
        <v>27252</v>
      </c>
      <c r="L10" s="6">
        <v>27252</v>
      </c>
      <c r="M10" s="6">
        <v>27155</v>
      </c>
      <c r="N10" s="6">
        <v>7295</v>
      </c>
      <c r="O10" s="3">
        <f>K10/$K$16</f>
        <v>0.28993956932504894</v>
      </c>
      <c r="P10" s="3">
        <f>L10/$L$16</f>
        <v>0.28993956932504894</v>
      </c>
      <c r="Q10" s="3">
        <f>M10/$M$16</f>
        <v>0.28980480464456088</v>
      </c>
      <c r="R10" s="3">
        <f>N10/$N$16</f>
        <v>0.30660278233093768</v>
      </c>
      <c r="S10" s="6">
        <f>C10-K10</f>
        <v>2538</v>
      </c>
      <c r="T10" s="5">
        <f>S10/K10</f>
        <v>9.3130779392338173E-2</v>
      </c>
    </row>
    <row r="11" spans="1:21" x14ac:dyDescent="0.3">
      <c r="A11" s="4" t="s">
        <v>16</v>
      </c>
      <c r="B11" s="4" t="s">
        <v>15</v>
      </c>
      <c r="C11" s="6">
        <v>19309</v>
      </c>
      <c r="D11" s="6">
        <v>19309</v>
      </c>
      <c r="E11" s="6">
        <v>19251</v>
      </c>
      <c r="F11" s="6">
        <v>4675</v>
      </c>
      <c r="G11" s="3">
        <f t="shared" ref="G11:G14" si="0">C11/$C$16</f>
        <v>0.18973734118132596</v>
      </c>
      <c r="H11" s="3">
        <f t="shared" ref="H11:H14" si="1">D11/$D$16</f>
        <v>0.18973734118132596</v>
      </c>
      <c r="I11" s="3">
        <f t="shared" ref="I11:I14" si="2">E11/$E$16</f>
        <v>0.18971549082021819</v>
      </c>
      <c r="J11" s="3">
        <f t="shared" ref="J11:J14" si="3">F11/$F$16</f>
        <v>0.18169452001554606</v>
      </c>
      <c r="K11" s="6">
        <v>17912</v>
      </c>
      <c r="L11" s="6">
        <v>17912</v>
      </c>
      <c r="M11" s="6">
        <v>17860</v>
      </c>
      <c r="N11" s="6">
        <v>4259</v>
      </c>
      <c r="O11" s="3">
        <f t="shared" ref="O11:O14" si="4">K11/$K$16</f>
        <v>0.19056941016256704</v>
      </c>
      <c r="P11" s="3">
        <f t="shared" ref="P11:P14" si="5">L11/$L$16</f>
        <v>0.19056941016256704</v>
      </c>
      <c r="Q11" s="3">
        <f t="shared" ref="Q11:Q14" si="6">M11/$M$16</f>
        <v>0.19060629022102218</v>
      </c>
      <c r="R11" s="3">
        <f t="shared" ref="R11:R14" si="7">N11/$N$16</f>
        <v>0.17900222754591685</v>
      </c>
      <c r="S11" s="6">
        <f t="shared" ref="S11:S14" si="8">C11-K11</f>
        <v>1397</v>
      </c>
      <c r="T11" s="5">
        <f t="shared" ref="T11:T16" si="9">S11/K11</f>
        <v>7.7992407324698532E-2</v>
      </c>
    </row>
    <row r="12" spans="1:21" x14ac:dyDescent="0.3">
      <c r="A12" s="4" t="s">
        <v>17</v>
      </c>
      <c r="B12" s="4" t="s">
        <v>15</v>
      </c>
      <c r="C12" s="6">
        <v>10201</v>
      </c>
      <c r="D12" s="6">
        <v>10201</v>
      </c>
      <c r="E12" s="6">
        <v>10171</v>
      </c>
      <c r="F12" s="6">
        <v>2661</v>
      </c>
      <c r="G12" s="3">
        <f t="shared" si="0"/>
        <v>0.10023878074424912</v>
      </c>
      <c r="H12" s="3">
        <f t="shared" si="1"/>
        <v>0.10023878074424912</v>
      </c>
      <c r="I12" s="3">
        <f t="shared" si="2"/>
        <v>0.10023355966611808</v>
      </c>
      <c r="J12" s="3">
        <f t="shared" si="3"/>
        <v>0.1034201321414691</v>
      </c>
      <c r="K12" s="6">
        <v>9982</v>
      </c>
      <c r="L12" s="6">
        <v>9982</v>
      </c>
      <c r="M12" s="6">
        <v>9953</v>
      </c>
      <c r="N12" s="6">
        <v>2610</v>
      </c>
      <c r="O12" s="3">
        <f t="shared" si="4"/>
        <v>0.10620052770448549</v>
      </c>
      <c r="P12" s="3">
        <f t="shared" si="5"/>
        <v>0.10620052770448549</v>
      </c>
      <c r="Q12" s="3">
        <f t="shared" si="6"/>
        <v>0.10622085143168163</v>
      </c>
      <c r="R12" s="3">
        <f t="shared" si="7"/>
        <v>0.10969612911360484</v>
      </c>
      <c r="S12" s="6">
        <f t="shared" si="8"/>
        <v>219</v>
      </c>
      <c r="T12" s="5">
        <f t="shared" si="9"/>
        <v>2.1939491083951112E-2</v>
      </c>
    </row>
    <row r="13" spans="1:21" x14ac:dyDescent="0.3">
      <c r="A13" s="4" t="s">
        <v>18</v>
      </c>
      <c r="B13" s="4" t="s">
        <v>15</v>
      </c>
      <c r="C13" s="6">
        <v>8814</v>
      </c>
      <c r="D13" s="6">
        <v>8814</v>
      </c>
      <c r="E13" s="6">
        <v>8783</v>
      </c>
      <c r="F13" s="6">
        <v>2234</v>
      </c>
      <c r="G13" s="3">
        <f t="shared" si="0"/>
        <v>8.6609608222704804E-2</v>
      </c>
      <c r="H13" s="3">
        <f t="shared" si="1"/>
        <v>8.6609608222704804E-2</v>
      </c>
      <c r="I13" s="3">
        <f t="shared" si="2"/>
        <v>8.655504419894948E-2</v>
      </c>
      <c r="J13" s="3">
        <f t="shared" si="3"/>
        <v>8.6824718227749703E-2</v>
      </c>
      <c r="K13" s="6">
        <v>8339</v>
      </c>
      <c r="L13" s="6">
        <v>8339</v>
      </c>
      <c r="M13" s="6">
        <v>8301</v>
      </c>
      <c r="N13" s="6">
        <v>2160</v>
      </c>
      <c r="O13" s="3">
        <f t="shared" si="4"/>
        <v>8.8720316622691295E-2</v>
      </c>
      <c r="P13" s="3">
        <f t="shared" si="5"/>
        <v>8.8720316622691295E-2</v>
      </c>
      <c r="Q13" s="3">
        <f t="shared" si="6"/>
        <v>8.8590303198471734E-2</v>
      </c>
      <c r="R13" s="3">
        <f t="shared" si="7"/>
        <v>9.0783003404362628E-2</v>
      </c>
      <c r="S13" s="6">
        <f t="shared" si="8"/>
        <v>475</v>
      </c>
      <c r="T13" s="5">
        <f t="shared" si="9"/>
        <v>5.6961266338889552E-2</v>
      </c>
    </row>
    <row r="14" spans="1:21" x14ac:dyDescent="0.3">
      <c r="A14" s="4" t="s">
        <v>19</v>
      </c>
      <c r="B14" s="4" t="s">
        <v>15</v>
      </c>
      <c r="C14" s="6">
        <v>33653</v>
      </c>
      <c r="D14" s="6">
        <v>33653</v>
      </c>
      <c r="E14" s="6">
        <v>33574</v>
      </c>
      <c r="F14" s="6">
        <v>8281</v>
      </c>
      <c r="G14" s="3">
        <f t="shared" si="0"/>
        <v>0.33068676486483833</v>
      </c>
      <c r="H14" s="3">
        <f t="shared" si="1"/>
        <v>0.33068676486483833</v>
      </c>
      <c r="I14" s="3">
        <f t="shared" si="2"/>
        <v>0.33086633882904815</v>
      </c>
      <c r="J14" s="3">
        <f t="shared" si="3"/>
        <v>0.32184220753983678</v>
      </c>
      <c r="K14" s="6">
        <v>30507</v>
      </c>
      <c r="L14" s="6">
        <v>30507</v>
      </c>
      <c r="M14" s="6">
        <v>30432</v>
      </c>
      <c r="N14" s="6">
        <v>7469</v>
      </c>
      <c r="O14" s="3">
        <f t="shared" si="4"/>
        <v>0.32457017618520723</v>
      </c>
      <c r="P14" s="3">
        <f t="shared" si="5"/>
        <v>0.32457017618520723</v>
      </c>
      <c r="Q14" s="3">
        <f t="shared" si="6"/>
        <v>0.32477775050426355</v>
      </c>
      <c r="R14" s="3">
        <f t="shared" si="7"/>
        <v>0.31391585760517798</v>
      </c>
      <c r="S14" s="6">
        <f t="shared" si="8"/>
        <v>3146</v>
      </c>
      <c r="T14" s="5">
        <f t="shared" si="9"/>
        <v>0.10312387320942734</v>
      </c>
    </row>
    <row r="15" spans="1:21" x14ac:dyDescent="0.3">
      <c r="A15" s="7" t="s">
        <v>20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9"/>
    </row>
    <row r="16" spans="1:21" x14ac:dyDescent="0.3">
      <c r="A16" s="10" t="s">
        <v>21</v>
      </c>
      <c r="B16" s="11"/>
      <c r="C16" s="1">
        <f>SUM(C10:C14)</f>
        <v>101767</v>
      </c>
      <c r="D16" s="1">
        <f t="shared" ref="D16:F16" si="10">SUM(D10:D14)</f>
        <v>101767</v>
      </c>
      <c r="E16" s="1">
        <f t="shared" si="10"/>
        <v>101473</v>
      </c>
      <c r="F16" s="1">
        <f t="shared" si="10"/>
        <v>25730</v>
      </c>
      <c r="G16" s="2">
        <f>SUM(G10:G14)</f>
        <v>1</v>
      </c>
      <c r="H16" s="2">
        <f>SUM(H10:H14)</f>
        <v>1</v>
      </c>
      <c r="I16" s="2">
        <f>SUM(I10:I14)</f>
        <v>1</v>
      </c>
      <c r="J16" s="2">
        <f>SUM(J10:J14)</f>
        <v>1</v>
      </c>
      <c r="K16" s="1">
        <f>SUM(K10:K14)</f>
        <v>93992</v>
      </c>
      <c r="L16" s="1">
        <f t="shared" ref="L16:N16" si="11">SUM(L10:L14)</f>
        <v>93992</v>
      </c>
      <c r="M16" s="1">
        <f t="shared" si="11"/>
        <v>93701</v>
      </c>
      <c r="N16" s="1">
        <f t="shared" si="11"/>
        <v>23793</v>
      </c>
      <c r="O16" s="2">
        <f>SUM(O10:O14)</f>
        <v>1</v>
      </c>
      <c r="P16" s="2">
        <f>SUM(P10:P14)</f>
        <v>1</v>
      </c>
      <c r="Q16" s="2">
        <f>SUM(Q10:Q14)</f>
        <v>1</v>
      </c>
      <c r="R16" s="2">
        <f>SUM(R10:R14)</f>
        <v>1</v>
      </c>
      <c r="S16" s="6">
        <f>SUM(S10:S14)</f>
        <v>7775</v>
      </c>
      <c r="T16" s="5">
        <f t="shared" si="9"/>
        <v>8.2719805940931146E-2</v>
      </c>
    </row>
    <row r="17" spans="1:21" x14ac:dyDescent="0.3">
      <c r="A17" s="12" t="s">
        <v>20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</row>
  </sheetData>
  <mergeCells count="35">
    <mergeCell ref="B6:B9"/>
    <mergeCell ref="C6:J6"/>
    <mergeCell ref="K6:R6"/>
    <mergeCell ref="S6:T6"/>
    <mergeCell ref="P8:P9"/>
    <mergeCell ref="Q8:Q9"/>
    <mergeCell ref="G7:G9"/>
    <mergeCell ref="H7:J7"/>
    <mergeCell ref="K7:K9"/>
    <mergeCell ref="L7:N7"/>
    <mergeCell ref="L8:L9"/>
    <mergeCell ref="M8:M9"/>
    <mergeCell ref="N8:N9"/>
    <mergeCell ref="R8:R9"/>
    <mergeCell ref="A1:U1"/>
    <mergeCell ref="A2:U2"/>
    <mergeCell ref="A3:U3"/>
    <mergeCell ref="A4:U4"/>
    <mergeCell ref="A5:U5"/>
    <mergeCell ref="A15:T15"/>
    <mergeCell ref="A16:B16"/>
    <mergeCell ref="A17:U17"/>
    <mergeCell ref="O7:O9"/>
    <mergeCell ref="P7:R7"/>
    <mergeCell ref="S7:S9"/>
    <mergeCell ref="T7:T9"/>
    <mergeCell ref="D8:D9"/>
    <mergeCell ref="E8:E9"/>
    <mergeCell ref="F8:F9"/>
    <mergeCell ref="H8:H9"/>
    <mergeCell ref="I8:I9"/>
    <mergeCell ref="J8:J9"/>
    <mergeCell ref="C7:C9"/>
    <mergeCell ref="D7:F7"/>
    <mergeCell ref="A6:A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2023</vt:lpstr>
      <vt:lpstr>2023 I pusmetis</vt:lpstr>
      <vt:lpstr>'2023'!page\x2dtotal</vt:lpstr>
      <vt:lpstr>'2023 I pusmetis'!page\x2dtotal</vt:lpstr>
      <vt:lpstr>'2023'!page\x2dtotal\x2dmaster0</vt:lpstr>
      <vt:lpstr>'2023 I pusmetis'!page\x2dtotal\x2dmaster0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2017-12-04T12:26:29Z</dcterms:created>
  <dcterms:modified xsi:type="dcterms:W3CDTF">2023-07-10T11:01:18Z</dcterms:modified>
</cp:coreProperties>
</file>