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635" tabRatio="669"/>
  </bookViews>
  <sheets>
    <sheet name="2023" sheetId="29" r:id="rId1"/>
    <sheet name="2023 I pusmetis" sheetId="26" r:id="rId2"/>
    <sheet name="2023 II pusmetis" sheetId="31" r:id="rId3"/>
  </sheets>
  <definedNames>
    <definedName name="page\x2dtotal" localSheetId="0">'2023'!$A$17</definedName>
    <definedName name="page\x2dtotal" localSheetId="1">'2023 I pusmetis'!$A$17</definedName>
    <definedName name="page\x2dtotal" localSheetId="2">'2023 II pusmetis'!$A$17</definedName>
    <definedName name="page\x2dtotal">#REF!</definedName>
    <definedName name="page\x2dtotal\x2dmaster0" localSheetId="0">'2023'!$A$17</definedName>
    <definedName name="page\x2dtotal\x2dmaster0" localSheetId="1">'2023 I pusmetis'!$A$17</definedName>
    <definedName name="page\x2dtotal\x2dmaster0" localSheetId="2">'2023 II pusmetis'!$A$17</definedName>
    <definedName name="page\x2dtotal\x2dmaster0">#REF!</definedName>
  </definedNames>
  <calcPr calcId="152511"/>
</workbook>
</file>

<file path=xl/calcChain.xml><?xml version="1.0" encoding="utf-8"?>
<calcChain xmlns="http://schemas.openxmlformats.org/spreadsheetml/2006/main">
  <c r="N16" i="31" l="1"/>
  <c r="R14" i="31" s="1"/>
  <c r="M16" i="31"/>
  <c r="Q14" i="31" s="1"/>
  <c r="L16" i="31"/>
  <c r="P14" i="31" s="1"/>
  <c r="K16" i="31"/>
  <c r="O13" i="31" s="1"/>
  <c r="F16" i="31"/>
  <c r="J13" i="31" s="1"/>
  <c r="E16" i="31"/>
  <c r="I14" i="31" s="1"/>
  <c r="D16" i="31"/>
  <c r="H14" i="31" s="1"/>
  <c r="C16" i="31"/>
  <c r="G14" i="31" s="1"/>
  <c r="S14" i="31"/>
  <c r="T14" i="31" s="1"/>
  <c r="J14" i="31"/>
  <c r="S13" i="31"/>
  <c r="T13" i="31" s="1"/>
  <c r="R13" i="31"/>
  <c r="S12" i="31"/>
  <c r="T12" i="31" s="1"/>
  <c r="J12" i="31"/>
  <c r="S11" i="31"/>
  <c r="T11" i="31" s="1"/>
  <c r="R11" i="31"/>
  <c r="J11" i="31"/>
  <c r="S10" i="31"/>
  <c r="J10" i="31"/>
  <c r="R10" i="31" l="1"/>
  <c r="R12" i="31"/>
  <c r="Q11" i="31"/>
  <c r="Q13" i="31"/>
  <c r="P11" i="31"/>
  <c r="P13" i="31"/>
  <c r="O12" i="31"/>
  <c r="O14" i="31"/>
  <c r="O10" i="31"/>
  <c r="O11" i="31"/>
  <c r="I13" i="31"/>
  <c r="I11" i="31"/>
  <c r="J16" i="31"/>
  <c r="H11" i="31"/>
  <c r="S16" i="31"/>
  <c r="T16" i="31" s="1"/>
  <c r="G12" i="31"/>
  <c r="H13" i="31"/>
  <c r="G13" i="31"/>
  <c r="G11" i="31"/>
  <c r="G10" i="31"/>
  <c r="H10" i="31"/>
  <c r="P10" i="31"/>
  <c r="T10" i="31"/>
  <c r="H12" i="31"/>
  <c r="P12" i="31"/>
  <c r="I10" i="31"/>
  <c r="Q10" i="31"/>
  <c r="I12" i="31"/>
  <c r="Q12" i="31"/>
  <c r="N16" i="29"/>
  <c r="R14" i="29" s="1"/>
  <c r="M16" i="29"/>
  <c r="Q10" i="29" s="1"/>
  <c r="L16" i="29"/>
  <c r="P11" i="29" s="1"/>
  <c r="K16" i="29"/>
  <c r="O14" i="29" s="1"/>
  <c r="F16" i="29"/>
  <c r="J14" i="29" s="1"/>
  <c r="E16" i="29"/>
  <c r="I12" i="29" s="1"/>
  <c r="D16" i="29"/>
  <c r="H13" i="29" s="1"/>
  <c r="C16" i="29"/>
  <c r="G14" i="29" s="1"/>
  <c r="S14" i="29"/>
  <c r="T14" i="29" s="1"/>
  <c r="S13" i="29"/>
  <c r="T13" i="29" s="1"/>
  <c r="R13" i="29"/>
  <c r="S12" i="29"/>
  <c r="T12" i="29" s="1"/>
  <c r="R12" i="29"/>
  <c r="J12" i="29"/>
  <c r="S11" i="29"/>
  <c r="T11" i="29" s="1"/>
  <c r="R11" i="29"/>
  <c r="J11" i="29"/>
  <c r="I11" i="29"/>
  <c r="S10" i="29"/>
  <c r="R10" i="29"/>
  <c r="R16" i="31" l="1"/>
  <c r="O16" i="31"/>
  <c r="Q16" i="31"/>
  <c r="G16" i="31"/>
  <c r="I16" i="31"/>
  <c r="P16" i="31"/>
  <c r="H16" i="31"/>
  <c r="Q11" i="29"/>
  <c r="Q12" i="29"/>
  <c r="P12" i="29"/>
  <c r="P13" i="29"/>
  <c r="Q14" i="29"/>
  <c r="Q13" i="29"/>
  <c r="P14" i="29"/>
  <c r="P10" i="29"/>
  <c r="O10" i="29"/>
  <c r="O12" i="29"/>
  <c r="O13" i="29"/>
  <c r="R16" i="29"/>
  <c r="O11" i="29"/>
  <c r="J13" i="29"/>
  <c r="J10" i="29"/>
  <c r="I10" i="29"/>
  <c r="H14" i="29"/>
  <c r="H10" i="29"/>
  <c r="I13" i="29"/>
  <c r="I14" i="29"/>
  <c r="S16" i="29"/>
  <c r="T16" i="29" s="1"/>
  <c r="G11" i="29"/>
  <c r="H11" i="29"/>
  <c r="G12" i="29"/>
  <c r="J16" i="29"/>
  <c r="H12" i="29"/>
  <c r="G13" i="29"/>
  <c r="G10" i="29"/>
  <c r="T10" i="29"/>
  <c r="N16" i="26"/>
  <c r="R12" i="26" s="1"/>
  <c r="M16" i="26"/>
  <c r="Q12" i="26" s="1"/>
  <c r="L16" i="26"/>
  <c r="P14" i="26" s="1"/>
  <c r="K16" i="26"/>
  <c r="F16" i="26"/>
  <c r="J14" i="26" s="1"/>
  <c r="E16" i="26"/>
  <c r="I10" i="26" s="1"/>
  <c r="D16" i="26"/>
  <c r="H14" i="26" s="1"/>
  <c r="C16" i="26"/>
  <c r="G14" i="26" s="1"/>
  <c r="S14" i="26"/>
  <c r="T14" i="26" s="1"/>
  <c r="S13" i="26"/>
  <c r="T13" i="26" s="1"/>
  <c r="S12" i="26"/>
  <c r="T12" i="26" s="1"/>
  <c r="S11" i="26"/>
  <c r="T11" i="26" s="1"/>
  <c r="S10" i="26"/>
  <c r="P16" i="29" l="1"/>
  <c r="Q16" i="29"/>
  <c r="O16" i="29"/>
  <c r="I16" i="29"/>
  <c r="H16" i="29"/>
  <c r="G16" i="29"/>
  <c r="O14" i="26"/>
  <c r="O10" i="26"/>
  <c r="O13" i="26"/>
  <c r="O11" i="26"/>
  <c r="O12" i="26"/>
  <c r="G10" i="26"/>
  <c r="Q14" i="26"/>
  <c r="R14" i="26"/>
  <c r="R10" i="26"/>
  <c r="R13" i="26"/>
  <c r="Q13" i="26"/>
  <c r="Q11" i="26"/>
  <c r="Q10" i="26"/>
  <c r="P11" i="26"/>
  <c r="P12" i="26"/>
  <c r="R11" i="26"/>
  <c r="J10" i="26"/>
  <c r="J13" i="26"/>
  <c r="J12" i="26"/>
  <c r="J11" i="26"/>
  <c r="G11" i="26"/>
  <c r="G12" i="26"/>
  <c r="H11" i="26"/>
  <c r="H10" i="26"/>
  <c r="S16" i="26"/>
  <c r="T16" i="26" s="1"/>
  <c r="I13" i="26"/>
  <c r="I11" i="26"/>
  <c r="I12" i="26"/>
  <c r="I14" i="26"/>
  <c r="H12" i="26"/>
  <c r="G13" i="26"/>
  <c r="P13" i="26"/>
  <c r="P10" i="26"/>
  <c r="T10" i="26"/>
  <c r="H13" i="26"/>
  <c r="O16" i="26" l="1"/>
  <c r="G16" i="26"/>
  <c r="Q16" i="26"/>
  <c r="R16" i="26"/>
  <c r="P16" i="26"/>
  <c r="I16" i="26"/>
  <c r="J16" i="26"/>
  <c r="H16" i="26"/>
</calcChain>
</file>

<file path=xl/sharedStrings.xml><?xml version="1.0" encoding="utf-8"?>
<sst xmlns="http://schemas.openxmlformats.org/spreadsheetml/2006/main" count="132" uniqueCount="31">
  <si>
    <t xml:space="preserve">i.MAS vartotojų skaičiaus ataskaita </t>
  </si>
  <si>
    <t>AVMI</t>
  </si>
  <si>
    <t>Savivaldybė</t>
  </si>
  <si>
    <t>Ataskaitinis laikotarpis</t>
  </si>
  <si>
    <t>Praėjęs laikotarpis</t>
  </si>
  <si>
    <t>Skirtumas</t>
  </si>
  <si>
    <t>Vartotojų skaičius</t>
  </si>
  <si>
    <t>Iš jų:</t>
  </si>
  <si>
    <t>Dalis pagal visas apskritis ir savivaldybes,%</t>
  </si>
  <si>
    <t>Skaičius</t>
  </si>
  <si>
    <t>%</t>
  </si>
  <si>
    <t>i.MAS</t>
  </si>
  <si>
    <t>i.SAF</t>
  </si>
  <si>
    <t>i.VAZ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</si>
  <si>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</si>
  <si>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</si>
  <si>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</si>
  <si>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</si>
  <si>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</si>
  <si>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</si>
  <si>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</si>
  <si>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</si>
  <si>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t>Ataskaitinis laikotarpis:  2023-01-01 - 2023-06-30</t>
  </si>
  <si>
    <t>Praėjęs laikotarpis:   2022-01-01 - 2022-06-30</t>
  </si>
  <si>
    <r>
      <rPr>
        <sz val="12"/>
        <color rgb="FF333333"/>
        <rFont val="Arial"/>
        <family val="2"/>
        <charset val="186"/>
      </rPr>
      <t xml:space="preserve">Ataskaitos sugeneravimo data: </t>
    </r>
    <r>
      <rPr>
        <sz val="12"/>
        <color theme="1"/>
        <rFont val="Arial"/>
        <family val="2"/>
        <charset val="186"/>
      </rPr>
      <t>2023-07-10 13:55</t>
    </r>
  </si>
  <si>
    <t>Ataskaitos sugeneravimo data:  2024-01-19 13:10</t>
  </si>
  <si>
    <t>Ataskaitinis laikotarpis:  2023-01-01 - 2023-12-31</t>
  </si>
  <si>
    <t>Praėjęs laikotarpis:   2022-01-01 - 2022-12-31</t>
  </si>
  <si>
    <r>
      <rPr>
        <sz val="12"/>
        <color rgb="FF333333"/>
        <rFont val="Arial"/>
        <family val="2"/>
        <charset val="186"/>
      </rPr>
      <t xml:space="preserve">Ataskaitos sugeneravimo data: </t>
    </r>
    <r>
      <rPr>
        <sz val="12"/>
        <color theme="1"/>
        <rFont val="Arial"/>
        <family val="2"/>
        <charset val="186"/>
      </rPr>
      <t>2024-01-19 12:03</t>
    </r>
  </si>
  <si>
    <t>Ataskaitinis laikotarpis:  2023-07-01 - 2023-12-31</t>
  </si>
  <si>
    <t>Praėjęs laikotarpis:   2022-07-01 - 2022-12-31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</si>
</sst>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</font>
    <font>
      <sz val="12"/>
      <color theme="1"/>
      <name val="Arial"/>
    </font>
    <font>
      <b/>
      <sz val="12"/>
      <color rgb="FF333333"/>
      <name val="Arial"/>
    </font>
    <font>
      <b/>
      <sz val="11"/>
      <color theme="1"/>
      <name val="Arial"/>
    </font>
    <font>
      <sz val="10"/>
      <color theme="1"/>
      <name val="Arial"/>
    </font>
    <font>
      <sz val="12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sz val="12"/>
      <color rgb="FF333333"/>
      <name val="Arial"/>
      <family val="2"/>
      <charset val="186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0">
    <xf numFmtId="0" fontId="0" fillId="0" borderId="0" xfId="0"/>
    <xf numFmtId="3" fontId="5" fillId="3" borderId="1" xfId="0" applyNumberFormat="1" applyFont="1" applyFill="1" applyBorder="1" applyAlignment="1">
      <alignment horizontal="left" vertical="center" wrapText="1"/>
    </xf>
    <xf numFmtId="9" fontId="5" fillId="3" borderId="1" xfId="1" applyFont="1" applyFill="1" applyBorder="1" applyAlignment="1">
      <alignment horizontal="left" vertical="center" wrapText="1"/>
    </xf>
    <xf numFmtId="10" fontId="5" fillId="3" borderId="1" xfId="1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3" fontId="5" fillId="3" borderId="5" xfId="0" applyNumberFormat="1" applyFont="1" applyFill="1" applyBorder="1" applyAlignment="1">
      <alignment horizontal="left" vertical="center" wrapText="1"/>
    </xf>
    <xf numFmtId="3" fontId="5" fillId="3" borderId="7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inden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4" fillId="2" borderId="5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8" fillId="0" borderId="0" xfId="0" applyFont="1" applyAlignment="1">
      <alignment horizontal="left" inden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('2023'!$D$9,'2023'!$D$16)</c15:sqref>
                  </c15:fullRef>
                </c:ext>
              </c:extLst>
              <c:f>'2023'!$D$16</c:f>
              <c:numCache>
                <c:formatCode>#,##0</c:formatCode>
                <c:ptCount val="1"/>
                <c:pt idx="0">
                  <c:v>132553</c:v>
                </c:pt>
              </c:numCache>
            </c:numRef>
          </c:val>
        </c:ser>
        <c:ser>
          <c:idx val="1"/>
          <c:order val="1"/>
          <c:tx>
            <c:strRef>
              <c:f>'2023'!$E$8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('2023'!$E$9,'2023'!$E$16)</c15:sqref>
                  </c15:fullRef>
                </c:ext>
              </c:extLst>
              <c:f>'2023'!$E$16</c:f>
              <c:numCache>
                <c:formatCode>#,##0</c:formatCode>
                <c:ptCount val="1"/>
                <c:pt idx="0">
                  <c:v>132292</c:v>
                </c:pt>
              </c:numCache>
            </c:numRef>
          </c:val>
        </c:ser>
        <c:ser>
          <c:idx val="2"/>
          <c:order val="2"/>
          <c:tx>
            <c:strRef>
              <c:f>'2023'!$F$8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('2023'!$F$9,'2023'!$F$16)</c15:sqref>
                  </c15:fullRef>
                </c:ext>
              </c:extLst>
              <c:f>'2023'!$F$16</c:f>
              <c:numCache>
                <c:formatCode>#,##0</c:formatCode>
                <c:ptCount val="1"/>
                <c:pt idx="0">
                  <c:v>36880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8594352"/>
        <c:axId val="698593808"/>
      </c:barChart>
      <c:catAx>
        <c:axId val="6985943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98593808"/>
        <c:crosses val="autoZero"/>
        <c:auto val="1"/>
        <c:lblAlgn val="ctr"/>
        <c:lblOffset val="100"/>
        <c:noMultiLvlLbl val="0"/>
      </c:catAx>
      <c:valAx>
        <c:axId val="69859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9859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 pusmetis'!$A$10,'2023 I pusmetis'!$A$11,'2023 I pusmetis'!$A$12,'2023 I pusmetis'!$A$13,'2023 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pusmetis'!$F$10,'2023 I pusmetis'!$F$11,'2023 I pusmetis'!$F$12,'2023 I pusmetis'!$F$13,'2023 I pusmetis'!$F$14)</c:f>
              <c:numCache>
                <c:formatCode>General</c:formatCode>
                <c:ptCount val="5"/>
                <c:pt idx="0">
                  <c:v>7879</c:v>
                </c:pt>
                <c:pt idx="1">
                  <c:v>4675</c:v>
                </c:pt>
                <c:pt idx="2">
                  <c:v>2661</c:v>
                </c:pt>
                <c:pt idx="3">
                  <c:v>2234</c:v>
                </c:pt>
                <c:pt idx="4">
                  <c:v>8281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 I pusmetis'!$E$8:$E$9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('2023 I pusmetis'!$M$16,'2023 I pusmetis'!$E$16)</c:f>
              <c:numCache>
                <c:formatCode>#,##0</c:formatCode>
                <c:ptCount val="2"/>
                <c:pt idx="0">
                  <c:v>93701</c:v>
                </c:pt>
                <c:pt idx="1">
                  <c:v>101473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'2023 I pusmetis'!$F$8:$F$9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('2023 I pusmetis'!$N$16,'2023 I pusmetis'!$F$16)</c:f>
              <c:numCache>
                <c:formatCode>#,##0</c:formatCode>
                <c:ptCount val="2"/>
                <c:pt idx="0">
                  <c:v>23793</c:v>
                </c:pt>
                <c:pt idx="1">
                  <c:v>25730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8587280"/>
        <c:axId val="698590000"/>
      </c:lineChart>
      <c:catAx>
        <c:axId val="69858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98590000"/>
        <c:crosses val="autoZero"/>
        <c:auto val="1"/>
        <c:lblAlgn val="ctr"/>
        <c:lblOffset val="100"/>
        <c:noMultiLvlLbl val="0"/>
      </c:catAx>
      <c:valAx>
        <c:axId val="69859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9858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 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('2023 I pusmetis'!$L$16,'2023 I pusmetis'!$D$16)</c:f>
              <c:numCache>
                <c:formatCode>#,##0</c:formatCode>
                <c:ptCount val="2"/>
                <c:pt idx="0">
                  <c:v>93992</c:v>
                </c:pt>
                <c:pt idx="1">
                  <c:v>101767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98599248"/>
        <c:axId val="698587824"/>
      </c:lineChart>
      <c:catAx>
        <c:axId val="69859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98587824"/>
        <c:crosses val="autoZero"/>
        <c:auto val="1"/>
        <c:lblAlgn val="ctr"/>
        <c:lblOffset val="100"/>
        <c:noMultiLvlLbl val="0"/>
      </c:catAx>
      <c:valAx>
        <c:axId val="69858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9859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 II pusmetis'!$D$9,'2023 II pusmetis'!$D$16)</c15:sqref>
                  </c15:fullRef>
                </c:ext>
              </c:extLst>
              <c:f>'2023 II pusmetis'!$D$16</c:f>
              <c:numCache>
                <c:formatCode>#,##0</c:formatCode>
                <c:ptCount val="1"/>
                <c:pt idx="0">
                  <c:v>69210</c:v>
                </c:pt>
              </c:numCache>
            </c:numRef>
          </c:val>
        </c:ser>
        <c:ser>
          <c:idx val="1"/>
          <c:order val="1"/>
          <c:tx>
            <c:strRef>
              <c:f>'2023 II pusmetis'!$E$8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 II pusmetis'!$E$9,'2023 II pusmetis'!$E$16)</c15:sqref>
                  </c15:fullRef>
                </c:ext>
              </c:extLst>
              <c:f>'2023 II pusmetis'!$E$16</c:f>
              <c:numCache>
                <c:formatCode>#,##0</c:formatCode>
                <c:ptCount val="1"/>
                <c:pt idx="0">
                  <c:v>68913</c:v>
                </c:pt>
              </c:numCache>
            </c:numRef>
          </c:val>
        </c:ser>
        <c:ser>
          <c:idx val="2"/>
          <c:order val="2"/>
          <c:tx>
            <c:strRef>
              <c:f>'2023 II pusmetis'!$F$8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 II pusmetis'!$F$9,'2023 II pusmetis'!$F$16)</c15:sqref>
                  </c15:fullRef>
                </c:ext>
              </c:extLst>
              <c:f>'2023 II pusmetis'!$F$16</c:f>
              <c:numCache>
                <c:formatCode>#,##0</c:formatCode>
                <c:ptCount val="1"/>
                <c:pt idx="0">
                  <c:v>16734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1790896"/>
        <c:axId val="698598704"/>
      </c:barChart>
      <c:catAx>
        <c:axId val="841790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98598704"/>
        <c:crosses val="autoZero"/>
        <c:auto val="1"/>
        <c:lblAlgn val="ctr"/>
        <c:lblOffset val="100"/>
        <c:noMultiLvlLbl val="0"/>
      </c:catAx>
      <c:valAx>
        <c:axId val="69859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84179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II pusmetis'!$A$10,'2023 II pusmetis'!$A$11,'2023 II pusmetis'!$A$12,'2023 II pusmetis'!$A$13,'2023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pusmetis'!$D$10,'2023 II pusmetis'!$D$11,'2023 II pusmetis'!$D$12,'2023 II pusmetis'!$D$13,'2023 II pusmetis'!$D$14)</c:f>
              <c:numCache>
                <c:formatCode>General</c:formatCode>
                <c:ptCount val="5"/>
                <c:pt idx="0">
                  <c:v>20374</c:v>
                </c:pt>
                <c:pt idx="1">
                  <c:v>12954</c:v>
                </c:pt>
                <c:pt idx="2">
                  <c:v>6626</c:v>
                </c:pt>
                <c:pt idx="3">
                  <c:v>5597</c:v>
                </c:pt>
                <c:pt idx="4">
                  <c:v>23659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II pusmetis'!$A$10,'2023 II pusmetis'!$A$11,'2023 II pusmetis'!$A$12,'2023 II pusmetis'!$A$13,'2023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pusmetis'!$E$10,'2023 II pusmetis'!$E$11,'2023 II pusmetis'!$E$12,'2023 II pusmetis'!$E$13,'2023 II pusmetis'!$E$14)</c:f>
              <c:numCache>
                <c:formatCode>General</c:formatCode>
                <c:ptCount val="5"/>
                <c:pt idx="0">
                  <c:v>20262</c:v>
                </c:pt>
                <c:pt idx="1">
                  <c:v>12895</c:v>
                </c:pt>
                <c:pt idx="2">
                  <c:v>6595</c:v>
                </c:pt>
                <c:pt idx="3">
                  <c:v>5574</c:v>
                </c:pt>
                <c:pt idx="4">
                  <c:v>23587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II pusmetis'!$A$10,'2023 II pusmetis'!$A$11,'2023 II pusmetis'!$A$12,'2023 II pusmetis'!$A$13,'2023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pusmetis'!$F$10,'2023 II pusmetis'!$F$11,'2023 II pusmetis'!$F$12,'2023 II pusmetis'!$F$13,'2023 II pusmetis'!$F$14)</c:f>
              <c:numCache>
                <c:formatCode>General</c:formatCode>
                <c:ptCount val="5"/>
                <c:pt idx="0">
                  <c:v>5211</c:v>
                </c:pt>
                <c:pt idx="1">
                  <c:v>3035</c:v>
                </c:pt>
                <c:pt idx="2">
                  <c:v>1750</c:v>
                </c:pt>
                <c:pt idx="3">
                  <c:v>1544</c:v>
                </c:pt>
                <c:pt idx="4">
                  <c:v>5194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 II pusmetis'!$E$8:$E$9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('2023 II pusmetis'!$M$16,'2023 II pusmetis'!$E$16)</c:f>
              <c:numCache>
                <c:formatCode>#,##0</c:formatCode>
                <c:ptCount val="2"/>
                <c:pt idx="0">
                  <c:v>64441</c:v>
                </c:pt>
                <c:pt idx="1">
                  <c:v>68913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'2023 II pusmetis'!$F$8:$F$9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('2023 II pusmetis'!$N$16,'2023 II pusmetis'!$F$16)</c:f>
              <c:numCache>
                <c:formatCode>#,##0</c:formatCode>
                <c:ptCount val="2"/>
                <c:pt idx="0">
                  <c:v>15959</c:v>
                </c:pt>
                <c:pt idx="1">
                  <c:v>16734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8591632"/>
        <c:axId val="698590544"/>
      </c:lineChart>
      <c:catAx>
        <c:axId val="6985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98590544"/>
        <c:crosses val="autoZero"/>
        <c:auto val="1"/>
        <c:lblAlgn val="ctr"/>
        <c:lblOffset val="100"/>
        <c:noMultiLvlLbl val="0"/>
      </c:catAx>
      <c:valAx>
        <c:axId val="69859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9859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 II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('2023 II pusmetis'!$L$16,'2023 II pusmetis'!$D$16)</c:f>
              <c:numCache>
                <c:formatCode>#,##0</c:formatCode>
                <c:ptCount val="2"/>
                <c:pt idx="0">
                  <c:v>64716</c:v>
                </c:pt>
                <c:pt idx="1">
                  <c:v>69210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98600336"/>
        <c:axId val="698600880"/>
      </c:lineChart>
      <c:catAx>
        <c:axId val="69860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98600880"/>
        <c:crosses val="autoZero"/>
        <c:auto val="1"/>
        <c:lblAlgn val="ctr"/>
        <c:lblOffset val="100"/>
        <c:noMultiLvlLbl val="0"/>
      </c:catAx>
      <c:valAx>
        <c:axId val="69860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9860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('2023'!$A$10,'2023'!$A$11,'2023'!$A$12,'2023'!$A$13,'2023'!$A$14)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('2023'!$D$10,'2023'!$D$11,'2023'!$D$12,'2023'!$D$13,'2023'!$D$14)</c:f>
              <c:numCache>
                <c:formatCode>General</c:formatCode>
                <c:ptCount val="5"/>
                <c:pt idx="0">
                  <c:v>38801</c:v>
                </c:pt>
                <c:pt idx="1">
                  <c:v>25408</c:v>
                </c:pt>
                <c:pt idx="2">
                  <c:v>12953</c:v>
                </c:pt>
                <c:pt idx="3">
                  <c:v>11311</c:v>
                </c:pt>
                <c:pt idx="4">
                  <c:v>44080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('2023'!$A$10,'2023'!$A$11,'2023'!$A$12,'2023'!$A$13,'2023'!$A$14)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('2023'!$E$10,'2023'!$E$11,'2023'!$E$12,'2023'!$E$13,'2023'!$E$14)</c:f>
              <c:numCache>
                <c:formatCode>General</c:formatCode>
                <c:ptCount val="5"/>
                <c:pt idx="0">
                  <c:v>38721</c:v>
                </c:pt>
                <c:pt idx="1">
                  <c:v>25355</c:v>
                </c:pt>
                <c:pt idx="2">
                  <c:v>12923</c:v>
                </c:pt>
                <c:pt idx="3">
                  <c:v>11285</c:v>
                </c:pt>
                <c:pt idx="4">
                  <c:v>44008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('2023'!$A$10,'2023'!$A$11,'2023'!$A$12,'2023'!$A$13,'2023'!$A$14)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('2023'!$F$10,'2023'!$F$11,'2023'!$F$12,'2023'!$F$13,'2023'!$F$14)</c:f>
              <c:numCache>
                <c:formatCode>General</c:formatCode>
                <c:ptCount val="5"/>
                <c:pt idx="0">
                  <c:v>11125</c:v>
                </c:pt>
                <c:pt idx="1">
                  <c:v>6736</c:v>
                </c:pt>
                <c:pt idx="2">
                  <c:v>3644</c:v>
                </c:pt>
                <c:pt idx="3">
                  <c:v>3165</c:v>
                </c:pt>
                <c:pt idx="4">
                  <c:v>12210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('2023'!$M$16,'2023'!$E$16)</c:f>
              <c:numCache>
                <c:formatCode>#,##0</c:formatCode>
                <c:ptCount val="2"/>
                <c:pt idx="0">
                  <c:v>122226</c:v>
                </c:pt>
                <c:pt idx="1">
                  <c:v>132292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'2023'!$F$8:$F$9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('2023'!$N$16,'2023'!$F$16)</c:f>
              <c:numCache>
                <c:formatCode>#,##0</c:formatCode>
                <c:ptCount val="2"/>
                <c:pt idx="0">
                  <c:v>33882</c:v>
                </c:pt>
                <c:pt idx="1">
                  <c:v>36880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8594896"/>
        <c:axId val="698592176"/>
      </c:lineChart>
      <c:catAx>
        <c:axId val="69859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98592176"/>
        <c:crosses val="autoZero"/>
        <c:auto val="1"/>
        <c:lblAlgn val="ctr"/>
        <c:lblOffset val="100"/>
        <c:noMultiLvlLbl val="0"/>
      </c:catAx>
      <c:valAx>
        <c:axId val="69859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9859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('2023'!$L$16,'2023'!$D$16)</c:f>
              <c:numCache>
                <c:formatCode>#,##0</c:formatCode>
                <c:ptCount val="2"/>
                <c:pt idx="0">
                  <c:v>122489</c:v>
                </c:pt>
                <c:pt idx="1">
                  <c:v>132553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98595984"/>
        <c:axId val="698592720"/>
      </c:lineChart>
      <c:catAx>
        <c:axId val="69859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98592720"/>
        <c:crosses val="autoZero"/>
        <c:auto val="1"/>
        <c:lblAlgn val="ctr"/>
        <c:lblOffset val="100"/>
        <c:noMultiLvlLbl val="0"/>
      </c:catAx>
      <c:valAx>
        <c:axId val="69859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9859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 I pusmetis'!$D$9,'2023 I pusmetis'!$D$16)</c15:sqref>
                  </c15:fullRef>
                </c:ext>
              </c:extLst>
              <c:f>'2023 I pusmetis'!$D$16</c:f>
              <c:numCache>
                <c:formatCode>#,##0</c:formatCode>
                <c:ptCount val="1"/>
                <c:pt idx="0">
                  <c:v>101767</c:v>
                </c:pt>
              </c:numCache>
            </c:numRef>
          </c:val>
        </c:ser>
        <c:ser>
          <c:idx val="1"/>
          <c:order val="1"/>
          <c:tx>
            <c:strRef>
              <c:f>'2023 I pusmetis'!$E$8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 I pusmetis'!$E$9,'2023 I pusmetis'!$E$16)</c15:sqref>
                  </c15:fullRef>
                </c:ext>
              </c:extLst>
              <c:f>'2023 I pusmetis'!$E$16</c:f>
              <c:numCache>
                <c:formatCode>#,##0</c:formatCode>
                <c:ptCount val="1"/>
                <c:pt idx="0">
                  <c:v>101473</c:v>
                </c:pt>
              </c:numCache>
            </c:numRef>
          </c:val>
        </c:ser>
        <c:ser>
          <c:idx val="2"/>
          <c:order val="2"/>
          <c:tx>
            <c:strRef>
              <c:f>'2023 I pusmetis'!$F$8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 I pusmetis'!$F$9,'2023 I pusmetis'!$F$16)</c15:sqref>
                  </c15:fullRef>
                </c:ext>
              </c:extLst>
              <c:f>'2023 I pusmetis'!$F$16</c:f>
              <c:numCache>
                <c:formatCode>#,##0</c:formatCode>
                <c:ptCount val="1"/>
                <c:pt idx="0">
                  <c:v>25730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8595440"/>
        <c:axId val="698599792"/>
      </c:barChart>
      <c:catAx>
        <c:axId val="698595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98599792"/>
        <c:crosses val="autoZero"/>
        <c:auto val="1"/>
        <c:lblAlgn val="ctr"/>
        <c:lblOffset val="100"/>
        <c:noMultiLvlLbl val="0"/>
      </c:catAx>
      <c:valAx>
        <c:axId val="69859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98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 pusmetis'!$A$10,'2023 I pusmetis'!$A$11,'2023 I pusmetis'!$A$12,'2023 I pusmetis'!$A$13,'2023 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pusmetis'!$D$10,'2023 I pusmetis'!$D$11,'2023 I pusmetis'!$D$12,'2023 I pusmetis'!$D$13,'2023 I pusmetis'!$D$14)</c:f>
              <c:numCache>
                <c:formatCode>General</c:formatCode>
                <c:ptCount val="5"/>
                <c:pt idx="0">
                  <c:v>29790</c:v>
                </c:pt>
                <c:pt idx="1">
                  <c:v>19309</c:v>
                </c:pt>
                <c:pt idx="2">
                  <c:v>10201</c:v>
                </c:pt>
                <c:pt idx="3">
                  <c:v>8814</c:v>
                </c:pt>
                <c:pt idx="4">
                  <c:v>33653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 pusmetis'!$A$10,'2023 I pusmetis'!$A$11,'2023 I pusmetis'!$A$12,'2023 I pusmetis'!$A$13,'2023 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pusmetis'!$E$10,'2023 I pusmetis'!$E$11,'2023 I pusmetis'!$E$12,'2023 I pusmetis'!$E$13,'2023 I pusmetis'!$E$14)</c:f>
              <c:numCache>
                <c:formatCode>General</c:formatCode>
                <c:ptCount val="5"/>
                <c:pt idx="0">
                  <c:v>29694</c:v>
                </c:pt>
                <c:pt idx="1">
                  <c:v>19251</c:v>
                </c:pt>
                <c:pt idx="2">
                  <c:v>10171</c:v>
                </c:pt>
                <c:pt idx="3">
                  <c:v>8783</c:v>
                </c:pt>
                <c:pt idx="4">
                  <c:v>33574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tabSelected="1" workbookViewId="0">
      <selection activeCell="K10" sqref="K10:N14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.75" x14ac:dyDescent="0.25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5.75" x14ac:dyDescent="0.25">
      <c r="A3" s="23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15.75" x14ac:dyDescent="0.25">
      <c r="A4" s="29" t="s">
        <v>25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5.75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5" customHeight="1" x14ac:dyDescent="0.25">
      <c r="A6" s="7" t="s">
        <v>1</v>
      </c>
      <c r="B6" s="7" t="s">
        <v>2</v>
      </c>
      <c r="C6" s="18" t="s">
        <v>3</v>
      </c>
      <c r="D6" s="19"/>
      <c r="E6" s="19"/>
      <c r="F6" s="19"/>
      <c r="G6" s="19"/>
      <c r="H6" s="19"/>
      <c r="I6" s="19"/>
      <c r="J6" s="20"/>
      <c r="K6" s="18" t="s">
        <v>4</v>
      </c>
      <c r="L6" s="19"/>
      <c r="M6" s="19"/>
      <c r="N6" s="19"/>
      <c r="O6" s="19"/>
      <c r="P6" s="19"/>
      <c r="Q6" s="19"/>
      <c r="R6" s="20"/>
      <c r="S6" s="27" t="s">
        <v>5</v>
      </c>
      <c r="T6" s="28"/>
    </row>
    <row r="7" spans="1:21" ht="15" customHeight="1" x14ac:dyDescent="0.25">
      <c r="A7" s="21"/>
      <c r="B7" s="21"/>
      <c r="C7" s="7" t="s">
        <v>6</v>
      </c>
      <c r="D7" s="18" t="s">
        <v>7</v>
      </c>
      <c r="E7" s="19"/>
      <c r="F7" s="20"/>
      <c r="G7" s="15" t="s">
        <v>8</v>
      </c>
      <c r="H7" s="18" t="s">
        <v>7</v>
      </c>
      <c r="I7" s="19"/>
      <c r="J7" s="20"/>
      <c r="K7" s="7" t="s">
        <v>6</v>
      </c>
      <c r="L7" s="18" t="s">
        <v>7</v>
      </c>
      <c r="M7" s="19"/>
      <c r="N7" s="20"/>
      <c r="O7" s="15" t="s">
        <v>8</v>
      </c>
      <c r="P7" s="18" t="s">
        <v>7</v>
      </c>
      <c r="Q7" s="19"/>
      <c r="R7" s="20"/>
      <c r="S7" s="7" t="s">
        <v>9</v>
      </c>
      <c r="T7" s="15" t="s">
        <v>10</v>
      </c>
    </row>
    <row r="8" spans="1:21" x14ac:dyDescent="0.25">
      <c r="A8" s="21"/>
      <c r="B8" s="21"/>
      <c r="C8" s="21"/>
      <c r="D8" s="7" t="s">
        <v>11</v>
      </c>
      <c r="E8" s="7" t="s">
        <v>12</v>
      </c>
      <c r="F8" s="7" t="s">
        <v>13</v>
      </c>
      <c r="G8" s="16"/>
      <c r="H8" s="7" t="s">
        <v>11</v>
      </c>
      <c r="I8" s="7" t="s">
        <v>12</v>
      </c>
      <c r="J8" s="7" t="s">
        <v>13</v>
      </c>
      <c r="K8" s="21"/>
      <c r="L8" s="7" t="s">
        <v>11</v>
      </c>
      <c r="M8" s="7" t="s">
        <v>12</v>
      </c>
      <c r="N8" s="7" t="s">
        <v>13</v>
      </c>
      <c r="O8" s="16"/>
      <c r="P8" s="7" t="s">
        <v>11</v>
      </c>
      <c r="Q8" s="7" t="s">
        <v>12</v>
      </c>
      <c r="R8" s="7" t="s">
        <v>13</v>
      </c>
      <c r="S8" s="21"/>
      <c r="T8" s="16"/>
    </row>
    <row r="9" spans="1:21" x14ac:dyDescent="0.25">
      <c r="A9" s="8"/>
      <c r="B9" s="8"/>
      <c r="C9" s="8"/>
      <c r="D9" s="8"/>
      <c r="E9" s="8"/>
      <c r="F9" s="8"/>
      <c r="G9" s="17"/>
      <c r="H9" s="8"/>
      <c r="I9" s="8"/>
      <c r="J9" s="8"/>
      <c r="K9" s="8"/>
      <c r="L9" s="8"/>
      <c r="M9" s="8"/>
      <c r="N9" s="8"/>
      <c r="O9" s="17"/>
      <c r="P9" s="8"/>
      <c r="Q9" s="8"/>
      <c r="R9" s="8"/>
      <c r="S9" s="8"/>
      <c r="T9" s="17"/>
    </row>
    <row r="10" spans="1:21" x14ac:dyDescent="0.25">
      <c r="A10" s="4" t="s">
        <v>14</v>
      </c>
      <c r="B10" s="4" t="s">
        <v>15</v>
      </c>
      <c r="C10" s="6">
        <v>38801</v>
      </c>
      <c r="D10" s="6">
        <v>38801</v>
      </c>
      <c r="E10" s="6">
        <v>38721</v>
      </c>
      <c r="F10" s="6">
        <v>11125</v>
      </c>
      <c r="G10" s="3">
        <f>C10/$C$16</f>
        <v>0.29272064759002059</v>
      </c>
      <c r="H10" s="3">
        <f>D10/$D$16</f>
        <v>0.29272064759002059</v>
      </c>
      <c r="I10" s="3">
        <f>E10/$E$16</f>
        <v>0.29269343573307532</v>
      </c>
      <c r="J10" s="3">
        <f>F10/$F$16</f>
        <v>0.30165401301518441</v>
      </c>
      <c r="K10" s="6">
        <v>35904</v>
      </c>
      <c r="L10" s="6">
        <v>35904</v>
      </c>
      <c r="M10" s="6">
        <v>35812</v>
      </c>
      <c r="N10" s="6">
        <v>10311</v>
      </c>
      <c r="O10" s="3">
        <f>K10/$K$16</f>
        <v>0.29312019854844107</v>
      </c>
      <c r="P10" s="3">
        <f>L10/$L$16</f>
        <v>0.29312019854844107</v>
      </c>
      <c r="Q10" s="3">
        <f>M10/$M$16</f>
        <v>0.29299821641876522</v>
      </c>
      <c r="R10" s="3">
        <f>N10/$N$16</f>
        <v>0.30432087834248273</v>
      </c>
      <c r="S10" s="6">
        <f>C10-K10</f>
        <v>2897</v>
      </c>
      <c r="T10" s="5">
        <f>S10/K10</f>
        <v>8.0687388591800357E-2</v>
      </c>
    </row>
    <row r="11" spans="1:21" x14ac:dyDescent="0.25">
      <c r="A11" s="4" t="s">
        <v>16</v>
      </c>
      <c r="B11" s="4" t="s">
        <v>15</v>
      </c>
      <c r="C11" s="6">
        <v>25408</v>
      </c>
      <c r="D11" s="6">
        <v>25408</v>
      </c>
      <c r="E11" s="6">
        <v>25355</v>
      </c>
      <c r="F11" s="6">
        <v>6736</v>
      </c>
      <c r="G11" s="3">
        <f t="shared" ref="G11:G14" si="0">C11/$C$16</f>
        <v>0.19168181783890217</v>
      </c>
      <c r="H11" s="3">
        <f t="shared" ref="H11:H14" si="1">D11/$D$16</f>
        <v>0.19168181783890217</v>
      </c>
      <c r="I11" s="3">
        <f t="shared" ref="I11:I14" si="2">E11/$E$16</f>
        <v>0.191659359598464</v>
      </c>
      <c r="J11" s="3">
        <f t="shared" ref="J11:J14" si="3">F11/$F$16</f>
        <v>0.182646420824295</v>
      </c>
      <c r="K11" s="6">
        <v>23492</v>
      </c>
      <c r="L11" s="6">
        <v>23492</v>
      </c>
      <c r="M11" s="6">
        <v>23437</v>
      </c>
      <c r="N11" s="6">
        <v>6080</v>
      </c>
      <c r="O11" s="3">
        <f t="shared" ref="O11:O14" si="4">K11/$K$16</f>
        <v>0.19178865040942453</v>
      </c>
      <c r="P11" s="3">
        <f t="shared" ref="P11:P14" si="5">L11/$L$16</f>
        <v>0.19178865040942453</v>
      </c>
      <c r="Q11" s="3">
        <f t="shared" ref="Q11:Q14" si="6">M11/$M$16</f>
        <v>0.19175134586749137</v>
      </c>
      <c r="R11" s="3">
        <f t="shared" ref="R11:R14" si="7">N11/$N$16</f>
        <v>0.17944631367687858</v>
      </c>
      <c r="S11" s="6">
        <f t="shared" ref="S11:S14" si="8">C11-K11</f>
        <v>1916</v>
      </c>
      <c r="T11" s="5">
        <f t="shared" ref="T11:T16" si="9">S11/K11</f>
        <v>8.1559679891026735E-2</v>
      </c>
    </row>
    <row r="12" spans="1:21" x14ac:dyDescent="0.25">
      <c r="A12" s="4" t="s">
        <v>17</v>
      </c>
      <c r="B12" s="4" t="s">
        <v>15</v>
      </c>
      <c r="C12" s="6">
        <v>12953</v>
      </c>
      <c r="D12" s="6">
        <v>12953</v>
      </c>
      <c r="E12" s="6">
        <v>12923</v>
      </c>
      <c r="F12" s="6">
        <v>3644</v>
      </c>
      <c r="G12" s="3">
        <f t="shared" si="0"/>
        <v>9.771940280491577E-2</v>
      </c>
      <c r="H12" s="3">
        <f t="shared" si="1"/>
        <v>9.771940280491577E-2</v>
      </c>
      <c r="I12" s="3">
        <f t="shared" si="2"/>
        <v>9.7685423154839301E-2</v>
      </c>
      <c r="J12" s="3">
        <f t="shared" si="3"/>
        <v>9.8806941431670278E-2</v>
      </c>
      <c r="K12" s="6">
        <v>12603</v>
      </c>
      <c r="L12" s="6">
        <v>12603</v>
      </c>
      <c r="M12" s="6">
        <v>12578</v>
      </c>
      <c r="N12" s="6">
        <v>3504</v>
      </c>
      <c r="O12" s="3">
        <f t="shared" si="4"/>
        <v>0.10289087183338912</v>
      </c>
      <c r="P12" s="3">
        <f t="shared" si="5"/>
        <v>0.10289087183338912</v>
      </c>
      <c r="Q12" s="3">
        <f t="shared" si="6"/>
        <v>0.10290772830657961</v>
      </c>
      <c r="R12" s="3">
        <f t="shared" si="7"/>
        <v>0.10341774393483265</v>
      </c>
      <c r="S12" s="6">
        <f t="shared" si="8"/>
        <v>350</v>
      </c>
      <c r="T12" s="5">
        <f t="shared" si="9"/>
        <v>2.7771165595493138E-2</v>
      </c>
    </row>
    <row r="13" spans="1:21" x14ac:dyDescent="0.25">
      <c r="A13" s="4" t="s">
        <v>18</v>
      </c>
      <c r="B13" s="4" t="s">
        <v>15</v>
      </c>
      <c r="C13" s="6">
        <v>11311</v>
      </c>
      <c r="D13" s="6">
        <v>11311</v>
      </c>
      <c r="E13" s="6">
        <v>11285</v>
      </c>
      <c r="F13" s="6">
        <v>3165</v>
      </c>
      <c r="G13" s="3">
        <f t="shared" si="0"/>
        <v>8.5331904973859507E-2</v>
      </c>
      <c r="H13" s="3">
        <f t="shared" si="1"/>
        <v>8.5331904973859507E-2</v>
      </c>
      <c r="I13" s="3">
        <f t="shared" si="2"/>
        <v>8.5303722069361709E-2</v>
      </c>
      <c r="J13" s="3">
        <f t="shared" si="3"/>
        <v>8.5818872017353581E-2</v>
      </c>
      <c r="K13" s="6">
        <v>10598</v>
      </c>
      <c r="L13" s="6">
        <v>10598</v>
      </c>
      <c r="M13" s="6">
        <v>10569</v>
      </c>
      <c r="N13" s="6">
        <v>2994</v>
      </c>
      <c r="O13" s="3">
        <f t="shared" si="4"/>
        <v>8.6522055041677218E-2</v>
      </c>
      <c r="P13" s="3">
        <f t="shared" si="5"/>
        <v>8.6522055041677218E-2</v>
      </c>
      <c r="Q13" s="3">
        <f t="shared" si="6"/>
        <v>8.6470963624760686E-2</v>
      </c>
      <c r="R13" s="3">
        <f t="shared" si="7"/>
        <v>8.8365503807331325E-2</v>
      </c>
      <c r="S13" s="6">
        <f t="shared" si="8"/>
        <v>713</v>
      </c>
      <c r="T13" s="5">
        <f t="shared" si="9"/>
        <v>6.7276844687676918E-2</v>
      </c>
    </row>
    <row r="14" spans="1:21" x14ac:dyDescent="0.25">
      <c r="A14" s="4" t="s">
        <v>19</v>
      </c>
      <c r="B14" s="4" t="s">
        <v>15</v>
      </c>
      <c r="C14" s="6">
        <v>44080</v>
      </c>
      <c r="D14" s="6">
        <v>44080</v>
      </c>
      <c r="E14" s="6">
        <v>44008</v>
      </c>
      <c r="F14" s="6">
        <v>12210</v>
      </c>
      <c r="G14" s="3">
        <f t="shared" si="0"/>
        <v>0.33254622679230195</v>
      </c>
      <c r="H14" s="3">
        <f t="shared" si="1"/>
        <v>0.33254622679230195</v>
      </c>
      <c r="I14" s="3">
        <f t="shared" si="2"/>
        <v>0.33265805944425969</v>
      </c>
      <c r="J14" s="3">
        <f t="shared" si="3"/>
        <v>0.33107375271149675</v>
      </c>
      <c r="K14" s="6">
        <v>39892</v>
      </c>
      <c r="L14" s="6">
        <v>39892</v>
      </c>
      <c r="M14" s="6">
        <v>39830</v>
      </c>
      <c r="N14" s="6">
        <v>10993</v>
      </c>
      <c r="O14" s="3">
        <f t="shared" si="4"/>
        <v>0.32567822416706804</v>
      </c>
      <c r="P14" s="3">
        <f t="shared" si="5"/>
        <v>0.32567822416706804</v>
      </c>
      <c r="Q14" s="3">
        <f t="shared" si="6"/>
        <v>0.32587174578240308</v>
      </c>
      <c r="R14" s="3">
        <f t="shared" si="7"/>
        <v>0.32444956023847471</v>
      </c>
      <c r="S14" s="6">
        <f t="shared" si="8"/>
        <v>4188</v>
      </c>
      <c r="T14" s="5">
        <f t="shared" si="9"/>
        <v>0.10498345532938935</v>
      </c>
    </row>
    <row r="15" spans="1:21" x14ac:dyDescent="0.25">
      <c r="A15" s="9" t="s">
        <v>20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</row>
    <row r="16" spans="1:21" x14ac:dyDescent="0.25">
      <c r="A16" s="12" t="s">
        <v>21</v>
      </c>
      <c r="B16" s="13"/>
      <c r="C16" s="1">
        <f>SUM(C10:C14)</f>
        <v>132553</v>
      </c>
      <c r="D16" s="1">
        <f t="shared" ref="D16:F16" si="10">SUM(D10:D14)</f>
        <v>132553</v>
      </c>
      <c r="E16" s="1">
        <f t="shared" si="10"/>
        <v>132292</v>
      </c>
      <c r="F16" s="1">
        <f t="shared" si="10"/>
        <v>36880</v>
      </c>
      <c r="G16" s="2">
        <f>SUM(G10:G14)</f>
        <v>0.99999999999999989</v>
      </c>
      <c r="H16" s="2">
        <f>SUM(H10:H14)</f>
        <v>0.99999999999999989</v>
      </c>
      <c r="I16" s="2">
        <f>SUM(I10:I14)</f>
        <v>1</v>
      </c>
      <c r="J16" s="2">
        <f>SUM(J10:J14)</f>
        <v>1</v>
      </c>
      <c r="K16" s="1">
        <f>SUM(K10:K14)</f>
        <v>122489</v>
      </c>
      <c r="L16" s="1">
        <f t="shared" ref="L16:N16" si="11">SUM(L10:L14)</f>
        <v>122489</v>
      </c>
      <c r="M16" s="1">
        <f t="shared" si="11"/>
        <v>122226</v>
      </c>
      <c r="N16" s="1">
        <f t="shared" si="11"/>
        <v>33882</v>
      </c>
      <c r="O16" s="2">
        <f>SUM(O10:O14)</f>
        <v>0.99999999999999989</v>
      </c>
      <c r="P16" s="2">
        <f>SUM(P10:P14)</f>
        <v>0.99999999999999989</v>
      </c>
      <c r="Q16" s="2">
        <f>SUM(Q10:Q14)</f>
        <v>1</v>
      </c>
      <c r="R16" s="2">
        <f>SUM(R10:R14)</f>
        <v>1</v>
      </c>
      <c r="S16" s="6">
        <f>SUM(S10:S14)</f>
        <v>10064</v>
      </c>
      <c r="T16" s="5">
        <f t="shared" si="9"/>
        <v>8.2162479896153939E-2</v>
      </c>
    </row>
    <row r="17" spans="1:21" x14ac:dyDescent="0.25">
      <c r="A17" s="14" t="s">
        <v>20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</sheetData>
  <mergeCells count="35">
    <mergeCell ref="L7:N7"/>
    <mergeCell ref="L8:L9"/>
    <mergeCell ref="M8:M9"/>
    <mergeCell ref="N8:N9"/>
    <mergeCell ref="A1:U1"/>
    <mergeCell ref="A2:U2"/>
    <mergeCell ref="A3:U3"/>
    <mergeCell ref="A4:U4"/>
    <mergeCell ref="A5:U5"/>
    <mergeCell ref="A6:A9"/>
    <mergeCell ref="B6:B9"/>
    <mergeCell ref="C6:J6"/>
    <mergeCell ref="K6:R6"/>
    <mergeCell ref="S6:T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G7:G9"/>
    <mergeCell ref="H7:J7"/>
    <mergeCell ref="K7:K9"/>
    <mergeCell ref="P8:P9"/>
    <mergeCell ref="Q8:Q9"/>
    <mergeCell ref="R8:R9"/>
    <mergeCell ref="A15:T15"/>
    <mergeCell ref="A16:B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2" sqref="A2:U2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.75" x14ac:dyDescent="0.25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5.75" x14ac:dyDescent="0.25">
      <c r="A3" s="23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15.75" x14ac:dyDescent="0.25">
      <c r="A4" s="24" t="s">
        <v>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5.75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5" customHeight="1" x14ac:dyDescent="0.25">
      <c r="A6" s="7" t="s">
        <v>1</v>
      </c>
      <c r="B6" s="7" t="s">
        <v>2</v>
      </c>
      <c r="C6" s="18" t="s">
        <v>3</v>
      </c>
      <c r="D6" s="19"/>
      <c r="E6" s="19"/>
      <c r="F6" s="19"/>
      <c r="G6" s="19"/>
      <c r="H6" s="19"/>
      <c r="I6" s="19"/>
      <c r="J6" s="20"/>
      <c r="K6" s="18" t="s">
        <v>4</v>
      </c>
      <c r="L6" s="19"/>
      <c r="M6" s="19"/>
      <c r="N6" s="19"/>
      <c r="O6" s="19"/>
      <c r="P6" s="19"/>
      <c r="Q6" s="19"/>
      <c r="R6" s="20"/>
      <c r="S6" s="27" t="s">
        <v>5</v>
      </c>
      <c r="T6" s="28"/>
    </row>
    <row r="7" spans="1:21" ht="15" customHeight="1" x14ac:dyDescent="0.25">
      <c r="A7" s="21"/>
      <c r="B7" s="21"/>
      <c r="C7" s="7" t="s">
        <v>6</v>
      </c>
      <c r="D7" s="18" t="s">
        <v>7</v>
      </c>
      <c r="E7" s="19"/>
      <c r="F7" s="20"/>
      <c r="G7" s="15" t="s">
        <v>8</v>
      </c>
      <c r="H7" s="18" t="s">
        <v>7</v>
      </c>
      <c r="I7" s="19"/>
      <c r="J7" s="20"/>
      <c r="K7" s="7" t="s">
        <v>6</v>
      </c>
      <c r="L7" s="18" t="s">
        <v>7</v>
      </c>
      <c r="M7" s="19"/>
      <c r="N7" s="20"/>
      <c r="O7" s="15" t="s">
        <v>8</v>
      </c>
      <c r="P7" s="18" t="s">
        <v>7</v>
      </c>
      <c r="Q7" s="19"/>
      <c r="R7" s="20"/>
      <c r="S7" s="7" t="s">
        <v>9</v>
      </c>
      <c r="T7" s="15" t="s">
        <v>10</v>
      </c>
    </row>
    <row r="8" spans="1:21" x14ac:dyDescent="0.25">
      <c r="A8" s="21"/>
      <c r="B8" s="21"/>
      <c r="C8" s="21"/>
      <c r="D8" s="7" t="s">
        <v>11</v>
      </c>
      <c r="E8" s="7" t="s">
        <v>12</v>
      </c>
      <c r="F8" s="7" t="s">
        <v>13</v>
      </c>
      <c r="G8" s="16"/>
      <c r="H8" s="7" t="s">
        <v>11</v>
      </c>
      <c r="I8" s="7" t="s">
        <v>12</v>
      </c>
      <c r="J8" s="7" t="s">
        <v>13</v>
      </c>
      <c r="K8" s="21"/>
      <c r="L8" s="7" t="s">
        <v>11</v>
      </c>
      <c r="M8" s="7" t="s">
        <v>12</v>
      </c>
      <c r="N8" s="7" t="s">
        <v>13</v>
      </c>
      <c r="O8" s="16"/>
      <c r="P8" s="7" t="s">
        <v>11</v>
      </c>
      <c r="Q8" s="7" t="s">
        <v>12</v>
      </c>
      <c r="R8" s="7" t="s">
        <v>13</v>
      </c>
      <c r="S8" s="21"/>
      <c r="T8" s="16"/>
    </row>
    <row r="9" spans="1:21" x14ac:dyDescent="0.25">
      <c r="A9" s="8"/>
      <c r="B9" s="8"/>
      <c r="C9" s="8"/>
      <c r="D9" s="8"/>
      <c r="E9" s="8"/>
      <c r="F9" s="8"/>
      <c r="G9" s="17"/>
      <c r="H9" s="8"/>
      <c r="I9" s="8"/>
      <c r="J9" s="8"/>
      <c r="K9" s="8"/>
      <c r="L9" s="8"/>
      <c r="M9" s="8"/>
      <c r="N9" s="8"/>
      <c r="O9" s="17"/>
      <c r="P9" s="8"/>
      <c r="Q9" s="8"/>
      <c r="R9" s="8"/>
      <c r="S9" s="8"/>
      <c r="T9" s="17"/>
    </row>
    <row r="10" spans="1:21" x14ac:dyDescent="0.25">
      <c r="A10" s="4" t="s">
        <v>14</v>
      </c>
      <c r="B10" s="4" t="s">
        <v>15</v>
      </c>
      <c r="C10" s="6">
        <v>29790</v>
      </c>
      <c r="D10" s="6">
        <v>29790</v>
      </c>
      <c r="E10" s="6">
        <v>29694</v>
      </c>
      <c r="F10" s="6">
        <v>7879</v>
      </c>
      <c r="G10" s="3">
        <f>C10/$C$16</f>
        <v>0.29272750498688183</v>
      </c>
      <c r="H10" s="3">
        <f>D10/$D$16</f>
        <v>0.29272750498688183</v>
      </c>
      <c r="I10" s="3">
        <f>E10/$E$16</f>
        <v>0.29262956648566613</v>
      </c>
      <c r="J10" s="3">
        <f>F10/$F$16</f>
        <v>0.30621842207539834</v>
      </c>
      <c r="K10" s="6">
        <v>27252</v>
      </c>
      <c r="L10" s="6">
        <v>27252</v>
      </c>
      <c r="M10" s="6">
        <v>27155</v>
      </c>
      <c r="N10" s="6">
        <v>7295</v>
      </c>
      <c r="O10" s="3">
        <f>K10/$K$16</f>
        <v>0.28993956932504894</v>
      </c>
      <c r="P10" s="3">
        <f>L10/$L$16</f>
        <v>0.28993956932504894</v>
      </c>
      <c r="Q10" s="3">
        <f>M10/$M$16</f>
        <v>0.28980480464456088</v>
      </c>
      <c r="R10" s="3">
        <f>N10/$N$16</f>
        <v>0.30660278233093768</v>
      </c>
      <c r="S10" s="6">
        <f>C10-K10</f>
        <v>2538</v>
      </c>
      <c r="T10" s="5">
        <f>S10/K10</f>
        <v>9.3130779392338173E-2</v>
      </c>
    </row>
    <row r="11" spans="1:21" x14ac:dyDescent="0.25">
      <c r="A11" s="4" t="s">
        <v>16</v>
      </c>
      <c r="B11" s="4" t="s">
        <v>15</v>
      </c>
      <c r="C11" s="6">
        <v>19309</v>
      </c>
      <c r="D11" s="6">
        <v>19309</v>
      </c>
      <c r="E11" s="6">
        <v>19251</v>
      </c>
      <c r="F11" s="6">
        <v>4675</v>
      </c>
      <c r="G11" s="3">
        <f t="shared" ref="G11:G14" si="0">C11/$C$16</f>
        <v>0.18973734118132596</v>
      </c>
      <c r="H11" s="3">
        <f t="shared" ref="H11:H14" si="1">D11/$D$16</f>
        <v>0.18973734118132596</v>
      </c>
      <c r="I11" s="3">
        <f t="shared" ref="I11:I14" si="2">E11/$E$16</f>
        <v>0.18971549082021819</v>
      </c>
      <c r="J11" s="3">
        <f t="shared" ref="J11:J14" si="3">F11/$F$16</f>
        <v>0.18169452001554606</v>
      </c>
      <c r="K11" s="6">
        <v>17912</v>
      </c>
      <c r="L11" s="6">
        <v>17912</v>
      </c>
      <c r="M11" s="6">
        <v>17860</v>
      </c>
      <c r="N11" s="6">
        <v>4259</v>
      </c>
      <c r="O11" s="3">
        <f t="shared" ref="O11:O14" si="4">K11/$K$16</f>
        <v>0.19056941016256704</v>
      </c>
      <c r="P11" s="3">
        <f t="shared" ref="P11:P14" si="5">L11/$L$16</f>
        <v>0.19056941016256704</v>
      </c>
      <c r="Q11" s="3">
        <f t="shared" ref="Q11:Q14" si="6">M11/$M$16</f>
        <v>0.19060629022102218</v>
      </c>
      <c r="R11" s="3">
        <f t="shared" ref="R11:R14" si="7">N11/$N$16</f>
        <v>0.17900222754591685</v>
      </c>
      <c r="S11" s="6">
        <f t="shared" ref="S11:S14" si="8">C11-K11</f>
        <v>1397</v>
      </c>
      <c r="T11" s="5">
        <f t="shared" ref="T11:T16" si="9">S11/K11</f>
        <v>7.7992407324698532E-2</v>
      </c>
    </row>
    <row r="12" spans="1:21" x14ac:dyDescent="0.25">
      <c r="A12" s="4" t="s">
        <v>17</v>
      </c>
      <c r="B12" s="4" t="s">
        <v>15</v>
      </c>
      <c r="C12" s="6">
        <v>10201</v>
      </c>
      <c r="D12" s="6">
        <v>10201</v>
      </c>
      <c r="E12" s="6">
        <v>10171</v>
      </c>
      <c r="F12" s="6">
        <v>2661</v>
      </c>
      <c r="G12" s="3">
        <f t="shared" si="0"/>
        <v>0.10023878074424912</v>
      </c>
      <c r="H12" s="3">
        <f t="shared" si="1"/>
        <v>0.10023878074424912</v>
      </c>
      <c r="I12" s="3">
        <f t="shared" si="2"/>
        <v>0.10023355966611808</v>
      </c>
      <c r="J12" s="3">
        <f t="shared" si="3"/>
        <v>0.1034201321414691</v>
      </c>
      <c r="K12" s="6">
        <v>9982</v>
      </c>
      <c r="L12" s="6">
        <v>9982</v>
      </c>
      <c r="M12" s="6">
        <v>9953</v>
      </c>
      <c r="N12" s="6">
        <v>2610</v>
      </c>
      <c r="O12" s="3">
        <f t="shared" si="4"/>
        <v>0.10620052770448549</v>
      </c>
      <c r="P12" s="3">
        <f t="shared" si="5"/>
        <v>0.10620052770448549</v>
      </c>
      <c r="Q12" s="3">
        <f t="shared" si="6"/>
        <v>0.10622085143168163</v>
      </c>
      <c r="R12" s="3">
        <f t="shared" si="7"/>
        <v>0.10969612911360484</v>
      </c>
      <c r="S12" s="6">
        <f t="shared" si="8"/>
        <v>219</v>
      </c>
      <c r="T12" s="5">
        <f t="shared" si="9"/>
        <v>2.1939491083951112E-2</v>
      </c>
    </row>
    <row r="13" spans="1:21" x14ac:dyDescent="0.25">
      <c r="A13" s="4" t="s">
        <v>18</v>
      </c>
      <c r="B13" s="4" t="s">
        <v>15</v>
      </c>
      <c r="C13" s="6">
        <v>8814</v>
      </c>
      <c r="D13" s="6">
        <v>8814</v>
      </c>
      <c r="E13" s="6">
        <v>8783</v>
      </c>
      <c r="F13" s="6">
        <v>2234</v>
      </c>
      <c r="G13" s="3">
        <f t="shared" si="0"/>
        <v>8.6609608222704804E-2</v>
      </c>
      <c r="H13" s="3">
        <f t="shared" si="1"/>
        <v>8.6609608222704804E-2</v>
      </c>
      <c r="I13" s="3">
        <f t="shared" si="2"/>
        <v>8.655504419894948E-2</v>
      </c>
      <c r="J13" s="3">
        <f t="shared" si="3"/>
        <v>8.6824718227749703E-2</v>
      </c>
      <c r="K13" s="6">
        <v>8339</v>
      </c>
      <c r="L13" s="6">
        <v>8339</v>
      </c>
      <c r="M13" s="6">
        <v>8301</v>
      </c>
      <c r="N13" s="6">
        <v>2160</v>
      </c>
      <c r="O13" s="3">
        <f t="shared" si="4"/>
        <v>8.8720316622691295E-2</v>
      </c>
      <c r="P13" s="3">
        <f t="shared" si="5"/>
        <v>8.8720316622691295E-2</v>
      </c>
      <c r="Q13" s="3">
        <f t="shared" si="6"/>
        <v>8.8590303198471734E-2</v>
      </c>
      <c r="R13" s="3">
        <f t="shared" si="7"/>
        <v>9.0783003404362628E-2</v>
      </c>
      <c r="S13" s="6">
        <f t="shared" si="8"/>
        <v>475</v>
      </c>
      <c r="T13" s="5">
        <f t="shared" si="9"/>
        <v>5.6961266338889552E-2</v>
      </c>
    </row>
    <row r="14" spans="1:21" x14ac:dyDescent="0.25">
      <c r="A14" s="4" t="s">
        <v>19</v>
      </c>
      <c r="B14" s="4" t="s">
        <v>15</v>
      </c>
      <c r="C14" s="6">
        <v>33653</v>
      </c>
      <c r="D14" s="6">
        <v>33653</v>
      </c>
      <c r="E14" s="6">
        <v>33574</v>
      </c>
      <c r="F14" s="6">
        <v>8281</v>
      </c>
      <c r="G14" s="3">
        <f t="shared" si="0"/>
        <v>0.33068676486483833</v>
      </c>
      <c r="H14" s="3">
        <f t="shared" si="1"/>
        <v>0.33068676486483833</v>
      </c>
      <c r="I14" s="3">
        <f t="shared" si="2"/>
        <v>0.33086633882904815</v>
      </c>
      <c r="J14" s="3">
        <f t="shared" si="3"/>
        <v>0.32184220753983678</v>
      </c>
      <c r="K14" s="6">
        <v>30507</v>
      </c>
      <c r="L14" s="6">
        <v>30507</v>
      </c>
      <c r="M14" s="6">
        <v>30432</v>
      </c>
      <c r="N14" s="6">
        <v>7469</v>
      </c>
      <c r="O14" s="3">
        <f t="shared" si="4"/>
        <v>0.32457017618520723</v>
      </c>
      <c r="P14" s="3">
        <f t="shared" si="5"/>
        <v>0.32457017618520723</v>
      </c>
      <c r="Q14" s="3">
        <f t="shared" si="6"/>
        <v>0.32477775050426355</v>
      </c>
      <c r="R14" s="3">
        <f t="shared" si="7"/>
        <v>0.31391585760517798</v>
      </c>
      <c r="S14" s="6">
        <f t="shared" si="8"/>
        <v>3146</v>
      </c>
      <c r="T14" s="5">
        <f t="shared" si="9"/>
        <v>0.10312387320942734</v>
      </c>
    </row>
    <row r="15" spans="1:21" x14ac:dyDescent="0.25">
      <c r="A15" s="9" t="s">
        <v>20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</row>
    <row r="16" spans="1:21" x14ac:dyDescent="0.25">
      <c r="A16" s="12" t="s">
        <v>21</v>
      </c>
      <c r="B16" s="13"/>
      <c r="C16" s="1">
        <f>SUM(C10:C14)</f>
        <v>101767</v>
      </c>
      <c r="D16" s="1">
        <f t="shared" ref="D16:F16" si="10">SUM(D10:D14)</f>
        <v>101767</v>
      </c>
      <c r="E16" s="1">
        <f t="shared" si="10"/>
        <v>101473</v>
      </c>
      <c r="F16" s="1">
        <f t="shared" si="10"/>
        <v>25730</v>
      </c>
      <c r="G16" s="2">
        <f>SUM(G10:G14)</f>
        <v>1</v>
      </c>
      <c r="H16" s="2">
        <f>SUM(H10:H14)</f>
        <v>1</v>
      </c>
      <c r="I16" s="2">
        <f>SUM(I10:I14)</f>
        <v>1</v>
      </c>
      <c r="J16" s="2">
        <f>SUM(J10:J14)</f>
        <v>1</v>
      </c>
      <c r="K16" s="1">
        <f>SUM(K10:K14)</f>
        <v>93992</v>
      </c>
      <c r="L16" s="1">
        <f t="shared" ref="L16:N16" si="11">SUM(L10:L14)</f>
        <v>93992</v>
      </c>
      <c r="M16" s="1">
        <f t="shared" si="11"/>
        <v>93701</v>
      </c>
      <c r="N16" s="1">
        <f t="shared" si="11"/>
        <v>23793</v>
      </c>
      <c r="O16" s="2">
        <f>SUM(O10:O14)</f>
        <v>1</v>
      </c>
      <c r="P16" s="2">
        <f>SUM(P10:P14)</f>
        <v>1</v>
      </c>
      <c r="Q16" s="2">
        <f>SUM(Q10:Q14)</f>
        <v>1</v>
      </c>
      <c r="R16" s="2">
        <f>SUM(R10:R14)</f>
        <v>1</v>
      </c>
      <c r="S16" s="6">
        <f>SUM(S10:S14)</f>
        <v>7775</v>
      </c>
      <c r="T16" s="5">
        <f t="shared" si="9"/>
        <v>8.2719805940931146E-2</v>
      </c>
    </row>
    <row r="17" spans="1:21" x14ac:dyDescent="0.25">
      <c r="A17" s="14" t="s">
        <v>20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</sheetData>
  <mergeCells count="35">
    <mergeCell ref="A15:T1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A6:A9"/>
    <mergeCell ref="A1:U1"/>
    <mergeCell ref="A2:U2"/>
    <mergeCell ref="A3:U3"/>
    <mergeCell ref="A4:U4"/>
    <mergeCell ref="A5:U5"/>
    <mergeCell ref="B6:B9"/>
    <mergeCell ref="C6:J6"/>
    <mergeCell ref="K6:R6"/>
    <mergeCell ref="S6:T6"/>
    <mergeCell ref="P8:P9"/>
    <mergeCell ref="Q8:Q9"/>
    <mergeCell ref="G7:G9"/>
    <mergeCell ref="H7:J7"/>
    <mergeCell ref="K7:K9"/>
    <mergeCell ref="L7:N7"/>
    <mergeCell ref="L8:L9"/>
    <mergeCell ref="M8:M9"/>
    <mergeCell ref="N8:N9"/>
    <mergeCell ref="R8:R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K10" sqref="K10:N14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.75" x14ac:dyDescent="0.25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5.75" x14ac:dyDescent="0.2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15.75" x14ac:dyDescent="0.25">
      <c r="A4" s="24" t="s">
        <v>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5.75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5" customHeight="1" x14ac:dyDescent="0.25">
      <c r="A6" s="7" t="s">
        <v>1</v>
      </c>
      <c r="B6" s="7" t="s">
        <v>2</v>
      </c>
      <c r="C6" s="18" t="s">
        <v>3</v>
      </c>
      <c r="D6" s="19"/>
      <c r="E6" s="19"/>
      <c r="F6" s="19"/>
      <c r="G6" s="19"/>
      <c r="H6" s="19"/>
      <c r="I6" s="19"/>
      <c r="J6" s="20"/>
      <c r="K6" s="18" t="s">
        <v>4</v>
      </c>
      <c r="L6" s="19"/>
      <c r="M6" s="19"/>
      <c r="N6" s="19"/>
      <c r="O6" s="19"/>
      <c r="P6" s="19"/>
      <c r="Q6" s="19"/>
      <c r="R6" s="20"/>
      <c r="S6" s="27" t="s">
        <v>5</v>
      </c>
      <c r="T6" s="28"/>
    </row>
    <row r="7" spans="1:21" ht="15" customHeight="1" x14ac:dyDescent="0.25">
      <c r="A7" s="21"/>
      <c r="B7" s="21"/>
      <c r="C7" s="7" t="s">
        <v>6</v>
      </c>
      <c r="D7" s="18" t="s">
        <v>7</v>
      </c>
      <c r="E7" s="19"/>
      <c r="F7" s="20"/>
      <c r="G7" s="15" t="s">
        <v>8</v>
      </c>
      <c r="H7" s="18" t="s">
        <v>7</v>
      </c>
      <c r="I7" s="19"/>
      <c r="J7" s="20"/>
      <c r="K7" s="7" t="s">
        <v>6</v>
      </c>
      <c r="L7" s="18" t="s">
        <v>7</v>
      </c>
      <c r="M7" s="19"/>
      <c r="N7" s="20"/>
      <c r="O7" s="15" t="s">
        <v>8</v>
      </c>
      <c r="P7" s="18" t="s">
        <v>7</v>
      </c>
      <c r="Q7" s="19"/>
      <c r="R7" s="20"/>
      <c r="S7" s="7" t="s">
        <v>9</v>
      </c>
      <c r="T7" s="15" t="s">
        <v>10</v>
      </c>
    </row>
    <row r="8" spans="1:21" x14ac:dyDescent="0.25">
      <c r="A8" s="21"/>
      <c r="B8" s="21"/>
      <c r="C8" s="21"/>
      <c r="D8" s="7" t="s">
        <v>11</v>
      </c>
      <c r="E8" s="7" t="s">
        <v>12</v>
      </c>
      <c r="F8" s="7" t="s">
        <v>13</v>
      </c>
      <c r="G8" s="16"/>
      <c r="H8" s="7" t="s">
        <v>11</v>
      </c>
      <c r="I8" s="7" t="s">
        <v>12</v>
      </c>
      <c r="J8" s="7" t="s">
        <v>13</v>
      </c>
      <c r="K8" s="21"/>
      <c r="L8" s="7" t="s">
        <v>11</v>
      </c>
      <c r="M8" s="7" t="s">
        <v>12</v>
      </c>
      <c r="N8" s="7" t="s">
        <v>13</v>
      </c>
      <c r="O8" s="16"/>
      <c r="P8" s="7" t="s">
        <v>11</v>
      </c>
      <c r="Q8" s="7" t="s">
        <v>12</v>
      </c>
      <c r="R8" s="7" t="s">
        <v>13</v>
      </c>
      <c r="S8" s="21"/>
      <c r="T8" s="16"/>
    </row>
    <row r="9" spans="1:21" x14ac:dyDescent="0.25">
      <c r="A9" s="8"/>
      <c r="B9" s="8"/>
      <c r="C9" s="8"/>
      <c r="D9" s="8"/>
      <c r="E9" s="8"/>
      <c r="F9" s="8"/>
      <c r="G9" s="17"/>
      <c r="H9" s="8"/>
      <c r="I9" s="8"/>
      <c r="J9" s="8"/>
      <c r="K9" s="8"/>
      <c r="L9" s="8"/>
      <c r="M9" s="8"/>
      <c r="N9" s="8"/>
      <c r="O9" s="17"/>
      <c r="P9" s="8"/>
      <c r="Q9" s="8"/>
      <c r="R9" s="8"/>
      <c r="S9" s="8"/>
      <c r="T9" s="17"/>
    </row>
    <row r="10" spans="1:21" x14ac:dyDescent="0.25">
      <c r="A10" s="4" t="s">
        <v>14</v>
      </c>
      <c r="B10" s="4" t="s">
        <v>15</v>
      </c>
      <c r="C10" s="6">
        <v>20374</v>
      </c>
      <c r="D10" s="6">
        <v>20374</v>
      </c>
      <c r="E10" s="6">
        <v>20262</v>
      </c>
      <c r="F10" s="6">
        <v>5211</v>
      </c>
      <c r="G10" s="3">
        <f>C10/$C$16</f>
        <v>0.2943794249385927</v>
      </c>
      <c r="H10" s="3">
        <f>D10/$D$16</f>
        <v>0.2943794249385927</v>
      </c>
      <c r="I10" s="3">
        <f>E10/$E$16</f>
        <v>0.2940228984371599</v>
      </c>
      <c r="J10" s="3">
        <f>F10/$F$16</f>
        <v>0.31140193617784151</v>
      </c>
      <c r="K10" s="6">
        <v>19159</v>
      </c>
      <c r="L10" s="6">
        <v>19159</v>
      </c>
      <c r="M10" s="6">
        <v>19069</v>
      </c>
      <c r="N10" s="6">
        <v>4963</v>
      </c>
      <c r="O10" s="3">
        <f>K10/$K$16</f>
        <v>0.2960473453241857</v>
      </c>
      <c r="P10" s="3">
        <f>L10/$L$16</f>
        <v>0.2960473453241857</v>
      </c>
      <c r="Q10" s="3">
        <f>M10/$M$16</f>
        <v>0.2959140919600875</v>
      </c>
      <c r="R10" s="3">
        <f>N10/$N$16</f>
        <v>0.31098439751864154</v>
      </c>
      <c r="S10" s="6">
        <f>C10-K10</f>
        <v>1215</v>
      </c>
      <c r="T10" s="5">
        <f>S10/K10</f>
        <v>6.3416671016232579E-2</v>
      </c>
    </row>
    <row r="11" spans="1:21" x14ac:dyDescent="0.25">
      <c r="A11" s="4" t="s">
        <v>16</v>
      </c>
      <c r="B11" s="4" t="s">
        <v>15</v>
      </c>
      <c r="C11" s="6">
        <v>12954</v>
      </c>
      <c r="D11" s="6">
        <v>12954</v>
      </c>
      <c r="E11" s="6">
        <v>12895</v>
      </c>
      <c r="F11" s="6">
        <v>3035</v>
      </c>
      <c r="G11" s="3">
        <f t="shared" ref="G11:G14" si="0">C11/$C$16</f>
        <v>0.18716948417858692</v>
      </c>
      <c r="H11" s="3">
        <f t="shared" ref="H11:H14" si="1">D11/$D$16</f>
        <v>0.18716948417858692</v>
      </c>
      <c r="I11" s="3">
        <f t="shared" ref="I11:I14" si="2">E11/$E$16</f>
        <v>0.1871199918738119</v>
      </c>
      <c r="J11" s="3">
        <f t="shared" ref="J11:J14" si="3">F11/$F$16</f>
        <v>0.18136727620413529</v>
      </c>
      <c r="K11" s="6">
        <v>12191</v>
      </c>
      <c r="L11" s="6">
        <v>12191</v>
      </c>
      <c r="M11" s="6">
        <v>12133</v>
      </c>
      <c r="N11" s="6">
        <v>2951</v>
      </c>
      <c r="O11" s="3">
        <f t="shared" ref="O11:O14" si="4">K11/$K$16</f>
        <v>0.18837690833796897</v>
      </c>
      <c r="P11" s="3">
        <f t="shared" ref="P11:P14" si="5">L11/$L$16</f>
        <v>0.18837690833796897</v>
      </c>
      <c r="Q11" s="3">
        <f t="shared" ref="Q11:Q14" si="6">M11/$M$16</f>
        <v>0.18828075293679489</v>
      </c>
      <c r="R11" s="3">
        <f t="shared" ref="R11:R14" si="7">N11/$N$16</f>
        <v>0.18491133529669779</v>
      </c>
      <c r="S11" s="6">
        <f t="shared" ref="S11:S14" si="8">C11-K11</f>
        <v>763</v>
      </c>
      <c r="T11" s="5">
        <f t="shared" ref="T11:T16" si="9">S11/K11</f>
        <v>6.2587154458206867E-2</v>
      </c>
    </row>
    <row r="12" spans="1:21" x14ac:dyDescent="0.25">
      <c r="A12" s="4" t="s">
        <v>17</v>
      </c>
      <c r="B12" s="4" t="s">
        <v>15</v>
      </c>
      <c r="C12" s="6">
        <v>6626</v>
      </c>
      <c r="D12" s="6">
        <v>6626</v>
      </c>
      <c r="E12" s="6">
        <v>6595</v>
      </c>
      <c r="F12" s="6">
        <v>1750</v>
      </c>
      <c r="G12" s="3">
        <f t="shared" si="0"/>
        <v>9.5737610171940477E-2</v>
      </c>
      <c r="H12" s="3">
        <f t="shared" si="1"/>
        <v>9.5737610171940477E-2</v>
      </c>
      <c r="I12" s="3">
        <f t="shared" si="2"/>
        <v>9.5700375836199267E-2</v>
      </c>
      <c r="J12" s="3">
        <f t="shared" si="3"/>
        <v>0.10457750687223617</v>
      </c>
      <c r="K12" s="6">
        <v>6560</v>
      </c>
      <c r="L12" s="6">
        <v>6560</v>
      </c>
      <c r="M12" s="6">
        <v>6528</v>
      </c>
      <c r="N12" s="6">
        <v>1713</v>
      </c>
      <c r="O12" s="3">
        <f t="shared" si="4"/>
        <v>0.10136596823042215</v>
      </c>
      <c r="P12" s="3">
        <f t="shared" si="5"/>
        <v>0.10136596823042215</v>
      </c>
      <c r="Q12" s="3">
        <f t="shared" si="6"/>
        <v>0.10130196613956953</v>
      </c>
      <c r="R12" s="3">
        <f t="shared" si="7"/>
        <v>0.10733755247822545</v>
      </c>
      <c r="S12" s="6">
        <f t="shared" si="8"/>
        <v>66</v>
      </c>
      <c r="T12" s="5">
        <f t="shared" si="9"/>
        <v>1.0060975609756098E-2</v>
      </c>
    </row>
    <row r="13" spans="1:21" x14ac:dyDescent="0.25">
      <c r="A13" s="4" t="s">
        <v>18</v>
      </c>
      <c r="B13" s="4" t="s">
        <v>15</v>
      </c>
      <c r="C13" s="6">
        <v>5597</v>
      </c>
      <c r="D13" s="6">
        <v>5597</v>
      </c>
      <c r="E13" s="6">
        <v>5574</v>
      </c>
      <c r="F13" s="6">
        <v>1544</v>
      </c>
      <c r="G13" s="3">
        <f t="shared" si="0"/>
        <v>8.0869816500505703E-2</v>
      </c>
      <c r="H13" s="3">
        <f t="shared" si="1"/>
        <v>8.0869816500505703E-2</v>
      </c>
      <c r="I13" s="3">
        <f t="shared" si="2"/>
        <v>8.0884593618040138E-2</v>
      </c>
      <c r="J13" s="3">
        <f t="shared" si="3"/>
        <v>9.2267240348990073E-2</v>
      </c>
      <c r="K13" s="6">
        <v>5296</v>
      </c>
      <c r="L13" s="6">
        <v>5296</v>
      </c>
      <c r="M13" s="6">
        <v>5269</v>
      </c>
      <c r="N13" s="6">
        <v>1488</v>
      </c>
      <c r="O13" s="3">
        <f t="shared" si="4"/>
        <v>8.1834476790901792E-2</v>
      </c>
      <c r="P13" s="3">
        <f t="shared" si="5"/>
        <v>8.1834476790901792E-2</v>
      </c>
      <c r="Q13" s="3">
        <f t="shared" si="6"/>
        <v>8.1764715010629874E-2</v>
      </c>
      <c r="R13" s="3">
        <f t="shared" si="7"/>
        <v>9.3238924744658183E-2</v>
      </c>
      <c r="S13" s="6">
        <f t="shared" si="8"/>
        <v>301</v>
      </c>
      <c r="T13" s="5">
        <f t="shared" si="9"/>
        <v>5.6835347432024168E-2</v>
      </c>
    </row>
    <row r="14" spans="1:21" x14ac:dyDescent="0.25">
      <c r="A14" s="4" t="s">
        <v>19</v>
      </c>
      <c r="B14" s="4" t="s">
        <v>15</v>
      </c>
      <c r="C14" s="6">
        <v>23659</v>
      </c>
      <c r="D14" s="6">
        <v>23659</v>
      </c>
      <c r="E14" s="6">
        <v>23587</v>
      </c>
      <c r="F14" s="6">
        <v>5194</v>
      </c>
      <c r="G14" s="3">
        <f t="shared" si="0"/>
        <v>0.34184366421037421</v>
      </c>
      <c r="H14" s="3">
        <f t="shared" si="1"/>
        <v>0.34184366421037421</v>
      </c>
      <c r="I14" s="3">
        <f t="shared" si="2"/>
        <v>0.3422721402347888</v>
      </c>
      <c r="J14" s="3">
        <f t="shared" si="3"/>
        <v>0.31038604039679696</v>
      </c>
      <c r="K14" s="6">
        <v>21510</v>
      </c>
      <c r="L14" s="6">
        <v>21510</v>
      </c>
      <c r="M14" s="6">
        <v>21442</v>
      </c>
      <c r="N14" s="6">
        <v>4844</v>
      </c>
      <c r="O14" s="3">
        <f t="shared" si="4"/>
        <v>0.33237530131652143</v>
      </c>
      <c r="P14" s="3">
        <f t="shared" si="5"/>
        <v>0.33237530131652143</v>
      </c>
      <c r="Q14" s="3">
        <f t="shared" si="6"/>
        <v>0.33273847395291817</v>
      </c>
      <c r="R14" s="3">
        <f t="shared" si="7"/>
        <v>0.30352778996177704</v>
      </c>
      <c r="S14" s="6">
        <f t="shared" si="8"/>
        <v>2149</v>
      </c>
      <c r="T14" s="5">
        <f t="shared" si="9"/>
        <v>9.9907019990701992E-2</v>
      </c>
    </row>
    <row r="15" spans="1:21" x14ac:dyDescent="0.25">
      <c r="A15" s="9" t="s">
        <v>20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</row>
    <row r="16" spans="1:21" x14ac:dyDescent="0.25">
      <c r="A16" s="12" t="s">
        <v>21</v>
      </c>
      <c r="B16" s="13"/>
      <c r="C16" s="1">
        <f>SUM(C10:C14)</f>
        <v>69210</v>
      </c>
      <c r="D16" s="1">
        <f t="shared" ref="D16:F16" si="10">SUM(D10:D14)</f>
        <v>69210</v>
      </c>
      <c r="E16" s="1">
        <f t="shared" si="10"/>
        <v>68913</v>
      </c>
      <c r="F16" s="1">
        <f t="shared" si="10"/>
        <v>16734</v>
      </c>
      <c r="G16" s="2">
        <f>SUM(G10:G14)</f>
        <v>1</v>
      </c>
      <c r="H16" s="2">
        <f>SUM(H10:H14)</f>
        <v>1</v>
      </c>
      <c r="I16" s="2">
        <f>SUM(I10:I14)</f>
        <v>1</v>
      </c>
      <c r="J16" s="2">
        <f>SUM(J10:J14)</f>
        <v>1</v>
      </c>
      <c r="K16" s="1">
        <f>SUM(K10:K14)</f>
        <v>64716</v>
      </c>
      <c r="L16" s="1">
        <f t="shared" ref="L16:N16" si="11">SUM(L10:L14)</f>
        <v>64716</v>
      </c>
      <c r="M16" s="1">
        <f t="shared" si="11"/>
        <v>64441</v>
      </c>
      <c r="N16" s="1">
        <f t="shared" si="11"/>
        <v>15959</v>
      </c>
      <c r="O16" s="2">
        <f>SUM(O10:O14)</f>
        <v>1</v>
      </c>
      <c r="P16" s="2">
        <f>SUM(P10:P14)</f>
        <v>1</v>
      </c>
      <c r="Q16" s="2">
        <f>SUM(Q10:Q14)</f>
        <v>1</v>
      </c>
      <c r="R16" s="2">
        <f>SUM(R10:R14)</f>
        <v>1</v>
      </c>
      <c r="S16" s="6">
        <f>SUM(S10:S14)</f>
        <v>4494</v>
      </c>
      <c r="T16" s="5">
        <f t="shared" si="9"/>
        <v>6.9441869089560543E-2</v>
      </c>
    </row>
    <row r="17" spans="1:21" x14ac:dyDescent="0.25">
      <c r="A17" s="14" t="s">
        <v>20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</sheetData>
  <mergeCells count="35">
    <mergeCell ref="P8:P9"/>
    <mergeCell ref="Q8:Q9"/>
    <mergeCell ref="R8:R9"/>
    <mergeCell ref="A15:T1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G7:G9"/>
    <mergeCell ref="H7:J7"/>
    <mergeCell ref="K7:K9"/>
    <mergeCell ref="L7:N7"/>
    <mergeCell ref="L8:L9"/>
    <mergeCell ref="M8:M9"/>
    <mergeCell ref="N8:N9"/>
    <mergeCell ref="A1:U1"/>
    <mergeCell ref="A2:U2"/>
    <mergeCell ref="A3:U3"/>
    <mergeCell ref="A4:U4"/>
    <mergeCell ref="A5:U5"/>
    <mergeCell ref="A6:A9"/>
    <mergeCell ref="B6:B9"/>
    <mergeCell ref="C6:J6"/>
    <mergeCell ref="K6:R6"/>
    <mergeCell ref="S6:T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2023</vt:lpstr>
      <vt:lpstr>2023 I pusmetis</vt:lpstr>
      <vt:lpstr>2023 II pusmetis</vt:lpstr>
      <vt:lpstr>'2023'!page\x2dtotal</vt:lpstr>
      <vt:lpstr>'2023 I pusmetis'!page\x2dtotal</vt:lpstr>
      <vt:lpstr>'2023 II pusmetis'!page\x2dtotal</vt:lpstr>
      <vt:lpstr>'2023'!page\x2dtotal\x2dmaster0</vt:lpstr>
      <vt:lpstr>'2023 I pusmetis'!page\x2dtotal\x2dmaster0</vt:lpstr>
      <vt:lpstr>'2023 II pusmetis'!page\x2dtotal\x2dmaster0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2017-12-04T12:26:29Z</dcterms:created>
  <dcterms:modified xsi:type="dcterms:W3CDTF">2024-01-19T11:38:27Z</dcterms:modified>
</cp:coreProperties>
</file>