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9813DD87-EAC7-4D65-AADE-07B310F06085}" xr6:coauthVersionLast="36" xr6:coauthVersionMax="36" xr10:uidLastSave="{00000000-0000-0000-0000-000000000000}"/>
  <bookViews>
    <workbookView xWindow="0" yWindow="0" windowWidth="11720" windowHeight="12020" xr2:uid="{00000000-000D-0000-FFFF-FFFF00000000}"/>
  </bookViews>
  <sheets>
    <sheet name="Visi  moketojai" sheetId="8" r:id="rId1"/>
  </sheets>
  <definedNames>
    <definedName name="_xlnm._FilterDatabase" localSheetId="0" hidden="1">'Visi  moketojai'!$A$7:$D$7</definedName>
  </definedNames>
  <calcPr calcId="191029"/>
</workbook>
</file>

<file path=xl/calcChain.xml><?xml version="1.0" encoding="utf-8"?>
<calcChain xmlns="http://schemas.openxmlformats.org/spreadsheetml/2006/main">
  <c r="O68" i="8" l="1"/>
  <c r="N13" i="8" l="1"/>
  <c r="N60" i="8"/>
  <c r="N9" i="8"/>
  <c r="N28" i="8"/>
  <c r="N14" i="8"/>
  <c r="N21" i="8"/>
  <c r="N22" i="8"/>
  <c r="N23" i="8"/>
  <c r="N33" i="8"/>
  <c r="N39" i="8"/>
  <c r="N54" i="8"/>
  <c r="N40" i="8"/>
  <c r="N10" i="8"/>
  <c r="N55" i="8"/>
  <c r="N34" i="8"/>
  <c r="N11" i="8"/>
  <c r="N29" i="8"/>
  <c r="N61" i="8"/>
  <c r="N62" i="8"/>
  <c r="N56" i="8"/>
  <c r="N57" i="8"/>
  <c r="N15" i="8"/>
  <c r="N41" i="8"/>
  <c r="N30" i="8"/>
  <c r="N16" i="8"/>
  <c r="N17" i="8"/>
  <c r="N18" i="8"/>
  <c r="N42" i="8"/>
  <c r="N24" i="8"/>
  <c r="N25" i="8"/>
  <c r="N35" i="8"/>
  <c r="N31" i="8"/>
  <c r="N12" i="8"/>
  <c r="N50" i="8"/>
  <c r="N58" i="8"/>
  <c r="N46" i="8"/>
  <c r="N43" i="8"/>
  <c r="N36" i="8"/>
  <c r="N37" i="8"/>
  <c r="N51" i="8"/>
  <c r="N19" i="8"/>
  <c r="N44" i="8"/>
  <c r="N20" i="8"/>
  <c r="N38" i="8"/>
  <c r="N52" i="8"/>
  <c r="N26" i="8"/>
  <c r="N47" i="8"/>
  <c r="N53" i="8"/>
  <c r="N63" i="8"/>
  <c r="N64" i="8"/>
  <c r="N59" i="8"/>
  <c r="N32" i="8"/>
  <c r="N65" i="8"/>
  <c r="N66" i="8"/>
  <c r="N48" i="8"/>
  <c r="N27" i="8"/>
  <c r="N67" i="8"/>
  <c r="N45" i="8"/>
  <c r="N49" i="8"/>
  <c r="AC68" i="8" l="1"/>
  <c r="H68" i="8" l="1"/>
  <c r="V68" i="8" l="1"/>
  <c r="AA68" i="8"/>
  <c r="Y68" i="8"/>
  <c r="I8" i="8" l="1"/>
  <c r="I13" i="8"/>
  <c r="I60" i="8"/>
  <c r="I9" i="8"/>
  <c r="I28" i="8"/>
  <c r="I14" i="8"/>
  <c r="I21" i="8"/>
  <c r="I22" i="8"/>
  <c r="I23" i="8"/>
  <c r="I33" i="8"/>
  <c r="I39" i="8"/>
  <c r="I54" i="8"/>
  <c r="I40" i="8"/>
  <c r="I10" i="8"/>
  <c r="I55" i="8"/>
  <c r="I34" i="8"/>
  <c r="I11" i="8"/>
  <c r="I29" i="8"/>
  <c r="I61" i="8"/>
  <c r="I62" i="8"/>
  <c r="I56" i="8"/>
  <c r="I57" i="8"/>
  <c r="I15" i="8"/>
  <c r="I41" i="8"/>
  <c r="I30" i="8"/>
  <c r="I16" i="8"/>
  <c r="I17" i="8"/>
  <c r="I18" i="8"/>
  <c r="I42" i="8"/>
  <c r="I24" i="8"/>
  <c r="I25" i="8"/>
  <c r="I35" i="8"/>
  <c r="I31" i="8"/>
  <c r="I12" i="8"/>
  <c r="I50" i="8"/>
  <c r="I58" i="8"/>
  <c r="I46" i="8"/>
  <c r="I43" i="8"/>
  <c r="I36" i="8"/>
  <c r="I37" i="8"/>
  <c r="I51" i="8"/>
  <c r="I19" i="8"/>
  <c r="I44" i="8"/>
  <c r="I20" i="8"/>
  <c r="I38" i="8"/>
  <c r="I52" i="8"/>
  <c r="I26" i="8"/>
  <c r="I47" i="8"/>
  <c r="I53" i="8"/>
  <c r="I63" i="8"/>
  <c r="I64" i="8"/>
  <c r="I59" i="8"/>
  <c r="I32" i="8"/>
  <c r="I65" i="8"/>
  <c r="I66" i="8"/>
  <c r="I48" i="8"/>
  <c r="I27" i="8"/>
  <c r="I67" i="8"/>
  <c r="I45" i="8"/>
  <c r="I49" i="8"/>
  <c r="P49" i="8"/>
  <c r="P8" i="8"/>
  <c r="AB8" i="8"/>
  <c r="AB13" i="8"/>
  <c r="AB60" i="8"/>
  <c r="AB9" i="8"/>
  <c r="AB28" i="8"/>
  <c r="AB14" i="8"/>
  <c r="AB21" i="8"/>
  <c r="AB22" i="8"/>
  <c r="AB23" i="8"/>
  <c r="AB33" i="8"/>
  <c r="AB39" i="8"/>
  <c r="AB54" i="8"/>
  <c r="AB40" i="8"/>
  <c r="AB10" i="8"/>
  <c r="AB55" i="8"/>
  <c r="AB34" i="8"/>
  <c r="AB11" i="8"/>
  <c r="AB29" i="8"/>
  <c r="AB61" i="8"/>
  <c r="AB62" i="8"/>
  <c r="AB56" i="8"/>
  <c r="AB57" i="8"/>
  <c r="AB15" i="8"/>
  <c r="AB41" i="8"/>
  <c r="AB30" i="8"/>
  <c r="AB16" i="8"/>
  <c r="AB17" i="8"/>
  <c r="AB18" i="8"/>
  <c r="AB42" i="8"/>
  <c r="AB24" i="8"/>
  <c r="AB25" i="8"/>
  <c r="AB35" i="8"/>
  <c r="AB31" i="8"/>
  <c r="AB12" i="8"/>
  <c r="AB50" i="8"/>
  <c r="AB58" i="8"/>
  <c r="AB46" i="8"/>
  <c r="AB43" i="8"/>
  <c r="AB36" i="8"/>
  <c r="AB37" i="8"/>
  <c r="AB51" i="8"/>
  <c r="AB19" i="8"/>
  <c r="AB44" i="8"/>
  <c r="AB20" i="8"/>
  <c r="AB38" i="8"/>
  <c r="AB52" i="8"/>
  <c r="AB26" i="8"/>
  <c r="AB47" i="8"/>
  <c r="AB53" i="8"/>
  <c r="AB63" i="8"/>
  <c r="AB64" i="8"/>
  <c r="AB59" i="8"/>
  <c r="AB32" i="8"/>
  <c r="AB66" i="8"/>
  <c r="AB48" i="8"/>
  <c r="AB27" i="8"/>
  <c r="AB45" i="8"/>
  <c r="AB49" i="8"/>
  <c r="M68" i="8" l="1"/>
  <c r="AB67" i="8" s="1"/>
  <c r="L8" i="8" l="1"/>
  <c r="Z8" i="8"/>
  <c r="S8" i="8"/>
  <c r="Q68" i="8" l="1"/>
  <c r="AB65" i="8"/>
  <c r="AB68" i="8" s="1"/>
  <c r="U45" i="8" l="1"/>
  <c r="U49" i="8"/>
  <c r="L13" i="8"/>
  <c r="L60" i="8"/>
  <c r="L9" i="8"/>
  <c r="L28" i="8"/>
  <c r="L14" i="8"/>
  <c r="L21" i="8"/>
  <c r="L22" i="8"/>
  <c r="L23" i="8"/>
  <c r="L33" i="8"/>
  <c r="L39" i="8"/>
  <c r="L54" i="8"/>
  <c r="L40" i="8"/>
  <c r="L10" i="8"/>
  <c r="L55" i="8"/>
  <c r="L34" i="8"/>
  <c r="L11" i="8"/>
  <c r="L29" i="8"/>
  <c r="L61" i="8"/>
  <c r="L62" i="8"/>
  <c r="L56" i="8"/>
  <c r="L57" i="8"/>
  <c r="L15" i="8"/>
  <c r="L41" i="8"/>
  <c r="L30" i="8"/>
  <c r="L16" i="8"/>
  <c r="L17" i="8"/>
  <c r="L18" i="8"/>
  <c r="L42" i="8"/>
  <c r="L24" i="8"/>
  <c r="L25" i="8"/>
  <c r="L35" i="8"/>
  <c r="L31" i="8"/>
  <c r="L12" i="8"/>
  <c r="L50" i="8"/>
  <c r="L58" i="8"/>
  <c r="L46" i="8"/>
  <c r="L43" i="8"/>
  <c r="L36" i="8"/>
  <c r="L37" i="8"/>
  <c r="L51" i="8"/>
  <c r="L19" i="8"/>
  <c r="L44" i="8"/>
  <c r="L20" i="8"/>
  <c r="L38" i="8"/>
  <c r="L52" i="8"/>
  <c r="L26" i="8"/>
  <c r="L47" i="8"/>
  <c r="L53" i="8"/>
  <c r="L63" i="8"/>
  <c r="L64" i="8"/>
  <c r="L59" i="8"/>
  <c r="L32" i="8"/>
  <c r="L65" i="8"/>
  <c r="L66" i="8"/>
  <c r="L48" i="8"/>
  <c r="L27" i="8"/>
  <c r="L67" i="8"/>
  <c r="L45" i="8"/>
  <c r="L49" i="8"/>
  <c r="L68" i="8" l="1"/>
  <c r="Z13" i="8" l="1"/>
  <c r="Z60" i="8"/>
  <c r="Z9" i="8"/>
  <c r="Z28" i="8"/>
  <c r="Z14" i="8"/>
  <c r="Z21" i="8"/>
  <c r="Z22" i="8"/>
  <c r="Z23" i="8"/>
  <c r="Z33" i="8"/>
  <c r="Z39" i="8"/>
  <c r="Z54" i="8"/>
  <c r="Z40" i="8"/>
  <c r="Z10" i="8"/>
  <c r="Z55" i="8"/>
  <c r="Z34" i="8"/>
  <c r="Z11" i="8"/>
  <c r="Z29" i="8"/>
  <c r="Z61" i="8"/>
  <c r="Z62" i="8"/>
  <c r="Z56" i="8"/>
  <c r="Z57" i="8"/>
  <c r="Z15" i="8"/>
  <c r="Z41" i="8"/>
  <c r="Z30" i="8"/>
  <c r="Z16" i="8"/>
  <c r="Z17" i="8"/>
  <c r="Z18" i="8"/>
  <c r="Z42" i="8"/>
  <c r="Z24" i="8"/>
  <c r="Z25" i="8"/>
  <c r="Z35" i="8"/>
  <c r="Z31" i="8"/>
  <c r="Z12" i="8"/>
  <c r="Z50" i="8"/>
  <c r="Z58" i="8"/>
  <c r="Z46" i="8"/>
  <c r="Z43" i="8"/>
  <c r="Z36" i="8"/>
  <c r="Z37" i="8"/>
  <c r="Z51" i="8"/>
  <c r="Z19" i="8"/>
  <c r="Z44" i="8"/>
  <c r="Z20" i="8"/>
  <c r="Z38" i="8"/>
  <c r="Z52" i="8"/>
  <c r="Z26" i="8"/>
  <c r="Z47" i="8"/>
  <c r="Z53" i="8"/>
  <c r="Z63" i="8"/>
  <c r="Z64" i="8"/>
  <c r="Z59" i="8"/>
  <c r="Z32" i="8"/>
  <c r="Z65" i="8"/>
  <c r="Z66" i="8"/>
  <c r="Z48" i="8"/>
  <c r="Z27" i="8"/>
  <c r="Z67" i="8"/>
  <c r="Z45" i="8"/>
  <c r="Z49" i="8"/>
  <c r="U9" i="8" l="1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6" i="8"/>
  <c r="U47" i="8"/>
  <c r="U48" i="8"/>
  <c r="U50" i="8"/>
  <c r="U51" i="8"/>
  <c r="U52" i="8"/>
  <c r="U53" i="8"/>
  <c r="U54" i="8"/>
  <c r="U55" i="8"/>
  <c r="U56" i="8"/>
  <c r="U57" i="8"/>
  <c r="U58" i="8"/>
  <c r="U59" i="8"/>
  <c r="U60" i="8"/>
  <c r="U61" i="8"/>
  <c r="U62" i="8"/>
  <c r="U63" i="8"/>
  <c r="U64" i="8"/>
  <c r="U65" i="8"/>
  <c r="U66" i="8"/>
  <c r="U8" i="8"/>
  <c r="E68" i="8" l="1"/>
  <c r="I68" i="8" l="1"/>
  <c r="T68" i="8" l="1"/>
  <c r="S52" i="8"/>
  <c r="S55" i="8"/>
  <c r="S34" i="8"/>
  <c r="S11" i="8"/>
  <c r="S29" i="8"/>
  <c r="S61" i="8"/>
  <c r="S62" i="8"/>
  <c r="S56" i="8"/>
  <c r="S57" i="8"/>
  <c r="S15" i="8"/>
  <c r="S41" i="8"/>
  <c r="S30" i="8"/>
  <c r="S16" i="8"/>
  <c r="S17" i="8"/>
  <c r="S18" i="8"/>
  <c r="S42" i="8"/>
  <c r="S24" i="8"/>
  <c r="S25" i="8"/>
  <c r="S35" i="8"/>
  <c r="S31" i="8"/>
  <c r="S12" i="8"/>
  <c r="S50" i="8"/>
  <c r="S58" i="8"/>
  <c r="S46" i="8"/>
  <c r="S43" i="8"/>
  <c r="S36" i="8"/>
  <c r="S37" i="8"/>
  <c r="S51" i="8"/>
  <c r="S19" i="8"/>
  <c r="S44" i="8"/>
  <c r="S20" i="8"/>
  <c r="S38" i="8"/>
  <c r="S26" i="8"/>
  <c r="S47" i="8"/>
  <c r="S53" i="8"/>
  <c r="S63" i="8"/>
  <c r="S64" i="8"/>
  <c r="S59" i="8"/>
  <c r="S32" i="8"/>
  <c r="S65" i="8"/>
  <c r="S66" i="8"/>
  <c r="S48" i="8"/>
  <c r="S27" i="8"/>
  <c r="S67" i="8"/>
  <c r="S45" i="8"/>
  <c r="S49" i="8"/>
  <c r="S13" i="8"/>
  <c r="S60" i="8"/>
  <c r="S9" i="8"/>
  <c r="S28" i="8"/>
  <c r="S14" i="8"/>
  <c r="S21" i="8"/>
  <c r="S22" i="8"/>
  <c r="S23" i="8"/>
  <c r="S33" i="8"/>
  <c r="S39" i="8"/>
  <c r="S54" i="8"/>
  <c r="S40" i="8"/>
  <c r="S10" i="8"/>
  <c r="N8" i="8" l="1"/>
  <c r="Z68" i="8" l="1"/>
  <c r="X68" i="8"/>
  <c r="W68" i="8"/>
  <c r="S68" i="8"/>
  <c r="R68" i="8"/>
  <c r="K68" i="8"/>
  <c r="J68" i="8"/>
  <c r="G68" i="8"/>
  <c r="F68" i="8"/>
  <c r="AD67" i="8"/>
  <c r="W67" i="8"/>
  <c r="P67" i="8"/>
  <c r="AD66" i="8"/>
  <c r="W66" i="8"/>
  <c r="P66" i="8"/>
  <c r="AD65" i="8"/>
  <c r="W65" i="8"/>
  <c r="P65" i="8"/>
  <c r="AD64" i="8"/>
  <c r="W64" i="8"/>
  <c r="P64" i="8"/>
  <c r="AD63" i="8"/>
  <c r="W63" i="8"/>
  <c r="P63" i="8"/>
  <c r="AD62" i="8"/>
  <c r="W62" i="8"/>
  <c r="P62" i="8"/>
  <c r="AD61" i="8"/>
  <c r="W61" i="8"/>
  <c r="P61" i="8"/>
  <c r="AD60" i="8"/>
  <c r="W60" i="8"/>
  <c r="P60" i="8"/>
  <c r="AD59" i="8"/>
  <c r="W59" i="8"/>
  <c r="P59" i="8"/>
  <c r="AD58" i="8"/>
  <c r="W58" i="8"/>
  <c r="P58" i="8"/>
  <c r="AD57" i="8"/>
  <c r="W57" i="8"/>
  <c r="P57" i="8"/>
  <c r="AD56" i="8"/>
  <c r="W56" i="8"/>
  <c r="P56" i="8"/>
  <c r="AD55" i="8"/>
  <c r="W55" i="8"/>
  <c r="P55" i="8"/>
  <c r="AD54" i="8"/>
  <c r="W54" i="8"/>
  <c r="P54" i="8"/>
  <c r="AD53" i="8"/>
  <c r="W53" i="8"/>
  <c r="P53" i="8"/>
  <c r="AD52" i="8"/>
  <c r="W52" i="8"/>
  <c r="P52" i="8"/>
  <c r="AD51" i="8"/>
  <c r="W51" i="8"/>
  <c r="P51" i="8"/>
  <c r="AD50" i="8"/>
  <c r="W50" i="8"/>
  <c r="P50" i="8"/>
  <c r="AD49" i="8"/>
  <c r="W49" i="8"/>
  <c r="AD48" i="8"/>
  <c r="W48" i="8"/>
  <c r="P48" i="8"/>
  <c r="AD47" i="8"/>
  <c r="W47" i="8"/>
  <c r="P47" i="8"/>
  <c r="AD46" i="8"/>
  <c r="W46" i="8"/>
  <c r="P46" i="8"/>
  <c r="AD45" i="8"/>
  <c r="W45" i="8"/>
  <c r="P45" i="8"/>
  <c r="AD44" i="8"/>
  <c r="W44" i="8"/>
  <c r="P44" i="8"/>
  <c r="AD43" i="8"/>
  <c r="W43" i="8"/>
  <c r="P43" i="8"/>
  <c r="AD42" i="8"/>
  <c r="W42" i="8"/>
  <c r="P42" i="8"/>
  <c r="AD41" i="8"/>
  <c r="W41" i="8"/>
  <c r="P41" i="8"/>
  <c r="AD40" i="8"/>
  <c r="W40" i="8"/>
  <c r="P40" i="8"/>
  <c r="AD39" i="8"/>
  <c r="W39" i="8"/>
  <c r="P39" i="8"/>
  <c r="AD38" i="8"/>
  <c r="W38" i="8"/>
  <c r="P38" i="8"/>
  <c r="AD37" i="8"/>
  <c r="W37" i="8"/>
  <c r="P37" i="8"/>
  <c r="AD36" i="8"/>
  <c r="W36" i="8"/>
  <c r="P36" i="8"/>
  <c r="AD35" i="8"/>
  <c r="W35" i="8"/>
  <c r="P35" i="8"/>
  <c r="AD34" i="8"/>
  <c r="W34" i="8"/>
  <c r="P34" i="8"/>
  <c r="AD33" i="8"/>
  <c r="W33" i="8"/>
  <c r="P33" i="8"/>
  <c r="AD32" i="8"/>
  <c r="W32" i="8"/>
  <c r="P32" i="8"/>
  <c r="AD31" i="8"/>
  <c r="W31" i="8"/>
  <c r="P31" i="8"/>
  <c r="AD30" i="8"/>
  <c r="W30" i="8"/>
  <c r="P30" i="8"/>
  <c r="AD29" i="8"/>
  <c r="W29" i="8"/>
  <c r="P29" i="8"/>
  <c r="AD28" i="8"/>
  <c r="W28" i="8"/>
  <c r="P28" i="8"/>
  <c r="AD27" i="8"/>
  <c r="W27" i="8"/>
  <c r="P27" i="8"/>
  <c r="AD26" i="8"/>
  <c r="W26" i="8"/>
  <c r="P26" i="8"/>
  <c r="AD25" i="8"/>
  <c r="W25" i="8"/>
  <c r="P25" i="8"/>
  <c r="AD24" i="8"/>
  <c r="W24" i="8"/>
  <c r="P24" i="8"/>
  <c r="AD23" i="8"/>
  <c r="W23" i="8"/>
  <c r="P23" i="8"/>
  <c r="AD22" i="8"/>
  <c r="W22" i="8"/>
  <c r="P22" i="8"/>
  <c r="AD21" i="8"/>
  <c r="W21" i="8"/>
  <c r="P21" i="8"/>
  <c r="AD20" i="8"/>
  <c r="W20" i="8"/>
  <c r="P20" i="8"/>
  <c r="AD19" i="8"/>
  <c r="W19" i="8"/>
  <c r="P19" i="8"/>
  <c r="AD18" i="8"/>
  <c r="W18" i="8"/>
  <c r="P18" i="8"/>
  <c r="AD17" i="8"/>
  <c r="W17" i="8"/>
  <c r="P17" i="8"/>
  <c r="AD16" i="8"/>
  <c r="W16" i="8"/>
  <c r="P16" i="8"/>
  <c r="AD15" i="8"/>
  <c r="W15" i="8"/>
  <c r="P15" i="8"/>
  <c r="AD14" i="8"/>
  <c r="W14" i="8"/>
  <c r="P14" i="8"/>
  <c r="AD13" i="8"/>
  <c r="W13" i="8"/>
  <c r="P13" i="8"/>
  <c r="AD12" i="8"/>
  <c r="W12" i="8"/>
  <c r="P12" i="8"/>
  <c r="AD11" i="8"/>
  <c r="W11" i="8"/>
  <c r="P11" i="8"/>
  <c r="AD10" i="8"/>
  <c r="W10" i="8"/>
  <c r="P10" i="8"/>
  <c r="AD9" i="8"/>
  <c r="W9" i="8"/>
  <c r="P9" i="8"/>
  <c r="AD8" i="8"/>
  <c r="W8" i="8"/>
  <c r="P68" i="8" l="1"/>
  <c r="U67" i="8"/>
  <c r="U68" i="8" s="1"/>
  <c r="N68" i="8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<sst xmlns="http://schemas.openxmlformats.org/spreadsheetml/2006/main" count="156" uniqueCount="101">
  <si>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</si>
  <si>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</si>
  <si>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</si>
  <si>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</si>
  <si>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</si>
  <si>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</si>
  <si>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</si>
  <si>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</si>
  <si>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</si>
  <si>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</si>
  <si>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</si>
  <si>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</si>
  <si>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</si>
  <si>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</si>
  <si>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</si>
  <si>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</si>
  <si>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</si>
  <si>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</si>
  <si>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</si>
  <si>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</si>
  <si>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</si>
  <si>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</si>
  <si>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</si>
  <si>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</si>
  <si>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</si>
  <si>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</si>
  <si>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</si>
  <si>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</si>
  <si>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</si>
  <si>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</si>
  <si>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</si>
  <si>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</si>
  <si>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</si>
  <si>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</si>
  <si>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</si>
  <si>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</si>
  <si>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</si>
  <si>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</si>
  <si>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</si>
  <si>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</si>
  <si>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</si>
  <si>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</si>
  <si>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</si>
  <si>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</si>
  <si>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</si>
  <si>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</si>
  <si>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</si>
  <si>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</si>
  <si>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</si>
  <si>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</si>
  <si>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</si>
  <si>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</si>
  <si>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</si>
  <si>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</si>
  <si>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</si>
  <si>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</si>
  <si>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</si>
  <si>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</si>
  <si>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</si>
  <si>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</si>
  <si>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</si>
  <si>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</si>
  <si>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</si>
  <si>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</si>
  <si>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</si>
  <si>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</si>
  <si>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</si>
  <si>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</si>
  <si>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</si>
  <si>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</si>
  <si>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</si>
  <si>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</si>
  <si>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</si>
  <si>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</si>
  <si>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</si>
  <si>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</si>
  <si>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</si>
  <si>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Išregistruota per 2023 m. IV ketv.</t>
  </si>
  <si>
    <t>Mokėtojų skaičius 2024.10.01</t>
  </si>
  <si>
    <t>Mokėtojų skaičius 2025.01.01</t>
  </si>
  <si>
    <t>Mokėtojų skaičius 2024.04.01</t>
  </si>
  <si>
    <t>Mokėtojų skaičius 2024.07.01</t>
  </si>
  <si>
    <t xml:space="preserve">ŪKININKŲ, KURIEMS TAIKOMA PVM KOMPENSACINIO TARIFO SCHEMA, 2025 METŲ SUVESTINĖ ATASKAITA </t>
  </si>
  <si>
    <t>Įregistruota per 2025 m. I ketv.</t>
  </si>
  <si>
    <t xml:space="preserve">Išregistruota per 2025 m. I ketv. </t>
  </si>
  <si>
    <t>Mokėtojų skaičius 2025.04.01</t>
  </si>
  <si>
    <t>Įregistruota per 2025 m. II ketv.</t>
  </si>
  <si>
    <t>Įregistruota per 2025 m. I-II ketv.</t>
  </si>
  <si>
    <t xml:space="preserve">Išregistruota per 2025 m. II ketv. </t>
  </si>
  <si>
    <t xml:space="preserve">Išregistruota per 2025 m. I-II ketv. </t>
  </si>
  <si>
    <t>Mokėtojų skaičius 2025.07.01</t>
  </si>
  <si>
    <t>Įregistruota per 2025 m. III ketv.</t>
  </si>
  <si>
    <t>Įregistruota per 2025 m. I-III ketv.</t>
  </si>
  <si>
    <t xml:space="preserve">Išregistruota per 2025 m. III ketv. </t>
  </si>
  <si>
    <t xml:space="preserve">Išregistruota per 2025 m. I-III ketv. </t>
  </si>
  <si>
    <t>Mokėtojų skaičius 2025.10.01</t>
  </si>
  <si>
    <t>Įregistruota per 2025 m. IV ketv.</t>
  </si>
  <si>
    <t xml:space="preserve">Įregistruota per 2025 m. I-IV ketv. </t>
  </si>
  <si>
    <t xml:space="preserve">Išregistruota per 2025 m. I-IV ketv. </t>
  </si>
  <si>
    <t>Mokėtojų skaičius 2026.01.01</t>
  </si>
  <si>
    <t>Paskutinio atnaujinimo data: 2025-07-02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</si>
</sst>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11" fillId="0" borderId="0" xfId="2" applyFont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</cellXfs>
  <cellStyles count="5">
    <cellStyle name="Įprastas" xfId="0" builtinId="0"/>
    <cellStyle name="Įprastas 2" xfId="3" xr:uid="{00000000-0005-0000-0000-000000000000}"/>
    <cellStyle name="Normal 2" xfId="1" xr:uid="{00000000-0005-0000-0000-000002000000}"/>
    <cellStyle name="Normal 3" xfId="2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3"/>
  <sheetViews>
    <sheetView tabSelected="1" zoomScaleNormal="100" workbookViewId="0">
      <pane xSplit="4" ySplit="7" topLeftCell="E8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9.1796875" defaultRowHeight="14.5" x14ac:dyDescent="0.35"/>
  <cols>
    <col min="1" max="1" width="8.453125" style="7" customWidth="1"/>
    <col min="2" max="2" width="25.81640625" style="2" customWidth="1"/>
    <col min="3" max="3" width="9.81640625" style="2" customWidth="1"/>
    <col min="4" max="4" width="22.81640625" style="2" customWidth="1"/>
    <col min="5" max="5" width="15.1796875" style="2" customWidth="1"/>
    <col min="6" max="6" width="12" style="2" customWidth="1"/>
    <col min="7" max="7" width="12.26953125" style="2" customWidth="1"/>
    <col min="8" max="8" width="14.26953125" style="2" customWidth="1"/>
    <col min="9" max="9" width="9.453125" style="2" customWidth="1"/>
    <col min="10" max="10" width="14.26953125" style="2" customWidth="1"/>
    <col min="11" max="12" width="12" style="2" customWidth="1"/>
    <col min="13" max="13" width="12.54296875" style="2" customWidth="1"/>
    <col min="14" max="14" width="12.453125" style="2" customWidth="1"/>
    <col min="15" max="15" width="12.54296875" style="2" customWidth="1"/>
    <col min="16" max="16" width="9.1796875" style="2"/>
    <col min="17" max="17" width="13.54296875" style="2" customWidth="1"/>
    <col min="18" max="18" width="12" style="2" customWidth="1"/>
    <col min="19" max="19" width="12.7265625" style="2" customWidth="1"/>
    <col min="20" max="20" width="11.81640625" style="2" customWidth="1"/>
    <col min="21" max="21" width="12.453125" style="2" customWidth="1"/>
    <col min="22" max="22" width="13" style="2" customWidth="1"/>
    <col min="23" max="23" width="9.1796875" style="2"/>
    <col min="24" max="24" width="12.26953125" style="2" customWidth="1"/>
    <col min="25" max="25" width="11.453125" style="2" customWidth="1"/>
    <col min="26" max="26" width="12" style="2" customWidth="1"/>
    <col min="27" max="27" width="12.54296875" style="2" customWidth="1"/>
    <col min="28" max="28" width="14.453125" style="2" customWidth="1"/>
    <col min="29" max="29" width="12.26953125" style="2" customWidth="1"/>
    <col min="30" max="30" width="9.81640625" style="2" customWidth="1"/>
    <col min="31" max="16384" width="9.1796875" style="2"/>
  </cols>
  <sheetData>
    <row r="1" spans="1:30" x14ac:dyDescent="0.35">
      <c r="A1" s="44" t="s">
        <v>76</v>
      </c>
      <c r="B1" s="44"/>
      <c r="C1" s="45"/>
      <c r="D1" s="45"/>
      <c r="E1" s="46"/>
    </row>
    <row r="2" spans="1:30" x14ac:dyDescent="0.35">
      <c r="A2" s="47" t="s">
        <v>100</v>
      </c>
      <c r="B2" s="47"/>
      <c r="C2" s="47"/>
      <c r="D2" s="47"/>
      <c r="E2" s="47"/>
    </row>
    <row r="3" spans="1:30" ht="18" customHeight="1" x14ac:dyDescent="0.35">
      <c r="B3" s="56"/>
      <c r="C3" s="56"/>
      <c r="E3" s="43" t="s">
        <v>82</v>
      </c>
      <c r="F3" s="43"/>
      <c r="G3" s="43"/>
      <c r="H3" s="43"/>
      <c r="I3" s="42"/>
      <c r="J3" s="42"/>
      <c r="K3" s="42"/>
      <c r="L3" s="42"/>
      <c r="M3" s="42"/>
    </row>
    <row r="4" spans="1:30" ht="15" thickBot="1" x14ac:dyDescent="0.4">
      <c r="D4" s="55"/>
      <c r="E4" s="55"/>
      <c r="F4" s="55"/>
      <c r="G4" s="55"/>
      <c r="H4" s="55"/>
    </row>
    <row r="5" spans="1:30" ht="15" customHeight="1" x14ac:dyDescent="0.35">
      <c r="A5" s="57" t="s">
        <v>1</v>
      </c>
      <c r="B5" s="58"/>
      <c r="C5" s="57" t="s">
        <v>0</v>
      </c>
      <c r="D5" s="58"/>
      <c r="E5" s="48" t="s">
        <v>80</v>
      </c>
      <c r="F5" s="48" t="s">
        <v>83</v>
      </c>
      <c r="G5" s="48" t="s">
        <v>84</v>
      </c>
      <c r="H5" s="48" t="s">
        <v>85</v>
      </c>
      <c r="I5" s="48" t="s">
        <v>75</v>
      </c>
      <c r="J5" s="48" t="s">
        <v>81</v>
      </c>
      <c r="K5" s="48" t="s">
        <v>86</v>
      </c>
      <c r="L5" s="48" t="s">
        <v>87</v>
      </c>
      <c r="M5" s="48" t="s">
        <v>88</v>
      </c>
      <c r="N5" s="48" t="s">
        <v>89</v>
      </c>
      <c r="O5" s="48" t="s">
        <v>90</v>
      </c>
      <c r="P5" s="48" t="s">
        <v>75</v>
      </c>
      <c r="Q5" s="48" t="s">
        <v>78</v>
      </c>
      <c r="R5" s="48" t="s">
        <v>91</v>
      </c>
      <c r="S5" s="48" t="s">
        <v>92</v>
      </c>
      <c r="T5" s="48" t="s">
        <v>93</v>
      </c>
      <c r="U5" s="48" t="s">
        <v>94</v>
      </c>
      <c r="V5" s="48" t="s">
        <v>95</v>
      </c>
      <c r="W5" s="48" t="s">
        <v>75</v>
      </c>
      <c r="X5" s="48" t="s">
        <v>79</v>
      </c>
      <c r="Y5" s="48" t="s">
        <v>96</v>
      </c>
      <c r="Z5" s="48" t="s">
        <v>97</v>
      </c>
      <c r="AA5" s="48" t="s">
        <v>77</v>
      </c>
      <c r="AB5" s="48" t="s">
        <v>98</v>
      </c>
      <c r="AC5" s="48" t="s">
        <v>99</v>
      </c>
      <c r="AD5" s="48" t="s">
        <v>75</v>
      </c>
    </row>
    <row r="6" spans="1:30" ht="36" customHeight="1" thickBot="1" x14ac:dyDescent="0.4">
      <c r="A6" s="59"/>
      <c r="B6" s="60"/>
      <c r="C6" s="59"/>
      <c r="D6" s="61"/>
      <c r="E6" s="53"/>
      <c r="F6" s="49"/>
      <c r="G6" s="51"/>
      <c r="H6" s="49"/>
      <c r="I6" s="49"/>
      <c r="J6" s="53"/>
      <c r="K6" s="49"/>
      <c r="L6" s="49"/>
      <c r="M6" s="51"/>
      <c r="N6" s="51"/>
      <c r="O6" s="49"/>
      <c r="P6" s="49"/>
      <c r="Q6" s="53"/>
      <c r="R6" s="49"/>
      <c r="S6" s="49"/>
      <c r="T6" s="51"/>
      <c r="U6" s="53"/>
      <c r="V6" s="49"/>
      <c r="W6" s="49"/>
      <c r="X6" s="53"/>
      <c r="Y6" s="49"/>
      <c r="Z6" s="49"/>
      <c r="AA6" s="49"/>
      <c r="AB6" s="49"/>
      <c r="AC6" s="49"/>
      <c r="AD6" s="49"/>
    </row>
    <row r="7" spans="1:30" ht="59.25" customHeight="1" thickBot="1" x14ac:dyDescent="0.4">
      <c r="A7" s="1" t="s">
        <v>2</v>
      </c>
      <c r="B7" s="1" t="s">
        <v>3</v>
      </c>
      <c r="C7" s="1" t="s">
        <v>2</v>
      </c>
      <c r="D7" s="1" t="s">
        <v>3</v>
      </c>
      <c r="E7" s="54"/>
      <c r="F7" s="50"/>
      <c r="G7" s="52"/>
      <c r="H7" s="50"/>
      <c r="I7" s="50"/>
      <c r="J7" s="54"/>
      <c r="K7" s="50"/>
      <c r="L7" s="50"/>
      <c r="M7" s="52"/>
      <c r="N7" s="52"/>
      <c r="O7" s="50"/>
      <c r="P7" s="50"/>
      <c r="Q7" s="54"/>
      <c r="R7" s="50"/>
      <c r="S7" s="50"/>
      <c r="T7" s="52"/>
      <c r="U7" s="54"/>
      <c r="V7" s="50"/>
      <c r="W7" s="50"/>
      <c r="X7" s="54"/>
      <c r="Y7" s="50"/>
      <c r="Z7" s="50"/>
      <c r="AA7" s="50"/>
      <c r="AB7" s="50"/>
      <c r="AC7" s="50"/>
      <c r="AD7" s="50"/>
    </row>
    <row r="8" spans="1:30" x14ac:dyDescent="0.35">
      <c r="A8" s="17">
        <v>1</v>
      </c>
      <c r="B8" s="3" t="s">
        <v>4</v>
      </c>
      <c r="C8" s="3">
        <v>11</v>
      </c>
      <c r="D8" s="3" t="s">
        <v>7</v>
      </c>
      <c r="E8" s="14">
        <v>201</v>
      </c>
      <c r="F8" s="22"/>
      <c r="G8" s="23">
        <v>4</v>
      </c>
      <c r="H8" s="23">
        <v>197</v>
      </c>
      <c r="I8" s="24">
        <f>(H8-E8)/E8*100</f>
        <v>-1.9900497512437811</v>
      </c>
      <c r="J8" s="12">
        <v>199</v>
      </c>
      <c r="K8" s="30">
        <v>1</v>
      </c>
      <c r="L8" s="32">
        <f>K8+F8</f>
        <v>1</v>
      </c>
      <c r="M8" s="30">
        <v>2</v>
      </c>
      <c r="N8" s="32">
        <f>M8+G8</f>
        <v>6</v>
      </c>
      <c r="O8" s="32">
        <v>195</v>
      </c>
      <c r="P8" s="26">
        <f>(O8-J8)/J8*100</f>
        <v>-2.0100502512562812</v>
      </c>
      <c r="Q8" s="12">
        <v>203</v>
      </c>
      <c r="R8" s="34"/>
      <c r="S8" s="36">
        <f>F8+K8+R8</f>
        <v>1</v>
      </c>
      <c r="T8" s="34"/>
      <c r="U8" s="36">
        <f>T8+M8+G8</f>
        <v>6</v>
      </c>
      <c r="V8" s="36"/>
      <c r="W8" s="19">
        <f>(V8-Q8)/Q8*100</f>
        <v>-100</v>
      </c>
      <c r="X8" s="12">
        <v>200</v>
      </c>
      <c r="Y8" s="38"/>
      <c r="Z8" s="40">
        <f>K8+R8+Y8+F8</f>
        <v>1</v>
      </c>
      <c r="AA8" s="38"/>
      <c r="AB8" s="40">
        <f>M8+T8+AA8+G8</f>
        <v>6</v>
      </c>
      <c r="AC8" s="40"/>
      <c r="AD8" s="28">
        <f>(AC8-X8)/X8*100</f>
        <v>-100</v>
      </c>
    </row>
    <row r="9" spans="1:30" x14ac:dyDescent="0.35">
      <c r="A9" s="8">
        <v>1</v>
      </c>
      <c r="B9" s="4" t="s">
        <v>4</v>
      </c>
      <c r="C9" s="4">
        <v>15</v>
      </c>
      <c r="D9" s="4" t="s">
        <v>5</v>
      </c>
      <c r="E9" s="14">
        <v>76</v>
      </c>
      <c r="F9" s="22"/>
      <c r="G9" s="22"/>
      <c r="H9" s="22">
        <v>81</v>
      </c>
      <c r="I9" s="24">
        <f>(H9-E9)/E9*100</f>
        <v>6.5789473684210522</v>
      </c>
      <c r="J9" s="14">
        <v>76</v>
      </c>
      <c r="K9" s="31">
        <v>1</v>
      </c>
      <c r="L9" s="32">
        <f>K9+F9</f>
        <v>1</v>
      </c>
      <c r="M9" s="31">
        <v>2</v>
      </c>
      <c r="N9" s="32">
        <f>M9+G9</f>
        <v>2</v>
      </c>
      <c r="O9" s="33">
        <v>80</v>
      </c>
      <c r="P9" s="27">
        <f>(O9-J9)/J9*100</f>
        <v>5.2631578947368416</v>
      </c>
      <c r="Q9" s="14">
        <v>75</v>
      </c>
      <c r="R9" s="35"/>
      <c r="S9" s="36">
        <f>F9+K9+R9</f>
        <v>1</v>
      </c>
      <c r="T9" s="35"/>
      <c r="U9" s="36">
        <f>T9+M9+G9</f>
        <v>2</v>
      </c>
      <c r="V9" s="37"/>
      <c r="W9" s="20">
        <f>(V9-Q9)/Q9*100</f>
        <v>-100</v>
      </c>
      <c r="X9" s="14">
        <v>80</v>
      </c>
      <c r="Y9" s="39"/>
      <c r="Z9" s="40">
        <f>K9+R9+Y9+F9</f>
        <v>1</v>
      </c>
      <c r="AA9" s="39"/>
      <c r="AB9" s="40">
        <f>M9+T9+AA9+G9</f>
        <v>2</v>
      </c>
      <c r="AC9" s="41"/>
      <c r="AD9" s="29">
        <f>(AC9-X9)/X9*100</f>
        <v>-100</v>
      </c>
    </row>
    <row r="10" spans="1:30" collapsed="1" x14ac:dyDescent="0.35">
      <c r="A10" s="8">
        <v>1</v>
      </c>
      <c r="B10" s="4" t="s">
        <v>4</v>
      </c>
      <c r="C10" s="4">
        <v>33</v>
      </c>
      <c r="D10" s="4" t="s">
        <v>9</v>
      </c>
      <c r="E10" s="12">
        <v>1561</v>
      </c>
      <c r="F10" s="22">
        <v>3</v>
      </c>
      <c r="G10" s="22">
        <v>20</v>
      </c>
      <c r="H10" s="22">
        <v>1506</v>
      </c>
      <c r="I10" s="24">
        <f>(H10-E10)/E10*100</f>
        <v>-3.5233824471492632</v>
      </c>
      <c r="J10" s="14">
        <v>1546</v>
      </c>
      <c r="K10" s="31">
        <v>4</v>
      </c>
      <c r="L10" s="32">
        <f>K10+F10</f>
        <v>7</v>
      </c>
      <c r="M10" s="31">
        <v>15</v>
      </c>
      <c r="N10" s="32">
        <f>M10+G10</f>
        <v>35</v>
      </c>
      <c r="O10" s="33">
        <v>1496</v>
      </c>
      <c r="P10" s="27">
        <f>(O10-J10)/J10*100</f>
        <v>-3.2341526520051747</v>
      </c>
      <c r="Q10" s="14">
        <v>1539</v>
      </c>
      <c r="R10" s="35"/>
      <c r="S10" s="36">
        <f>F10+K10+R10</f>
        <v>7</v>
      </c>
      <c r="T10" s="35"/>
      <c r="U10" s="36">
        <f>T10+M12+G10</f>
        <v>27</v>
      </c>
      <c r="V10" s="37"/>
      <c r="W10" s="20">
        <f>(V10-Q10)/Q10*100</f>
        <v>-100</v>
      </c>
      <c r="X10" s="14">
        <v>1525</v>
      </c>
      <c r="Y10" s="39"/>
      <c r="Z10" s="40">
        <f>K10+R10+Y10+F10</f>
        <v>7</v>
      </c>
      <c r="AA10" s="39"/>
      <c r="AB10" s="40">
        <f>M12+T10+AA13+G10</f>
        <v>27</v>
      </c>
      <c r="AC10" s="41"/>
      <c r="AD10" s="29">
        <f>(AC10-X10)/X10*100</f>
        <v>-100</v>
      </c>
    </row>
    <row r="11" spans="1:30" x14ac:dyDescent="0.35">
      <c r="A11" s="8">
        <v>1</v>
      </c>
      <c r="B11" s="4" t="s">
        <v>4</v>
      </c>
      <c r="C11" s="4">
        <v>38</v>
      </c>
      <c r="D11" s="4" t="s">
        <v>6</v>
      </c>
      <c r="E11" s="14">
        <v>47</v>
      </c>
      <c r="F11" s="22"/>
      <c r="G11" s="22">
        <v>1</v>
      </c>
      <c r="H11" s="22">
        <v>46</v>
      </c>
      <c r="I11" s="24">
        <f>(H11-E11)/E11*100</f>
        <v>-2.1276595744680851</v>
      </c>
      <c r="J11" s="14">
        <v>47</v>
      </c>
      <c r="K11" s="31"/>
      <c r="L11" s="32">
        <f>K11+F11</f>
        <v>0</v>
      </c>
      <c r="M11" s="31"/>
      <c r="N11" s="32">
        <f>M11+G11</f>
        <v>1</v>
      </c>
      <c r="O11" s="33">
        <v>46</v>
      </c>
      <c r="P11" s="27">
        <f>(O11-J11)/J11*100</f>
        <v>-2.1276595744680851</v>
      </c>
      <c r="Q11" s="14">
        <v>48</v>
      </c>
      <c r="R11" s="35"/>
      <c r="S11" s="36">
        <f>F11+K11+R11</f>
        <v>0</v>
      </c>
      <c r="T11" s="35"/>
      <c r="U11" s="36">
        <f>T11+M13+G11</f>
        <v>1</v>
      </c>
      <c r="V11" s="37"/>
      <c r="W11" s="20">
        <f>(V11-Q11)/Q11*100</f>
        <v>-100</v>
      </c>
      <c r="X11" s="14">
        <v>47</v>
      </c>
      <c r="Y11" s="39"/>
      <c r="Z11" s="40">
        <f>K11+R11+Y11+F11</f>
        <v>0</v>
      </c>
      <c r="AA11" s="39"/>
      <c r="AB11" s="40">
        <f>M13+T11+AA15+G11</f>
        <v>1</v>
      </c>
      <c r="AC11" s="41"/>
      <c r="AD11" s="29">
        <f>(AC11-X11)/X11*100</f>
        <v>-100</v>
      </c>
    </row>
    <row r="12" spans="1:30" x14ac:dyDescent="0.35">
      <c r="A12" s="8">
        <v>1</v>
      </c>
      <c r="B12" s="4" t="s">
        <v>4</v>
      </c>
      <c r="C12" s="4">
        <v>59</v>
      </c>
      <c r="D12" s="4" t="s">
        <v>8</v>
      </c>
      <c r="E12" s="14">
        <v>989</v>
      </c>
      <c r="F12" s="22">
        <v>2</v>
      </c>
      <c r="G12" s="22">
        <v>11</v>
      </c>
      <c r="H12" s="22">
        <v>964</v>
      </c>
      <c r="I12" s="24">
        <f>(H12-E12)/E12*100</f>
        <v>-2.5278058645096055</v>
      </c>
      <c r="J12" s="14">
        <v>982</v>
      </c>
      <c r="K12" s="31">
        <v>4</v>
      </c>
      <c r="L12" s="32">
        <f>K12+F12</f>
        <v>6</v>
      </c>
      <c r="M12" s="31">
        <v>7</v>
      </c>
      <c r="N12" s="32">
        <f>M12+G12</f>
        <v>18</v>
      </c>
      <c r="O12" s="33">
        <v>958</v>
      </c>
      <c r="P12" s="27">
        <f>(O12-J12)/J12*100</f>
        <v>-2.4439918533604885</v>
      </c>
      <c r="Q12" s="14">
        <v>976</v>
      </c>
      <c r="R12" s="35"/>
      <c r="S12" s="36">
        <f>F12+K12+R12</f>
        <v>6</v>
      </c>
      <c r="T12" s="35"/>
      <c r="U12" s="36">
        <f>T12+M14+G12</f>
        <v>13</v>
      </c>
      <c r="V12" s="37"/>
      <c r="W12" s="20">
        <f>(V12-Q12)/Q12*100</f>
        <v>-100</v>
      </c>
      <c r="X12" s="14">
        <v>973</v>
      </c>
      <c r="Y12" s="39"/>
      <c r="Z12" s="40">
        <f>K12+R12+Y12+F12</f>
        <v>6</v>
      </c>
      <c r="AA12" s="39"/>
      <c r="AB12" s="40">
        <f>M14+T12+AA17+G12</f>
        <v>13</v>
      </c>
      <c r="AC12" s="41"/>
      <c r="AD12" s="29">
        <f>(AC12-X12)/X12*100</f>
        <v>-100</v>
      </c>
    </row>
    <row r="13" spans="1:30" x14ac:dyDescent="0.35">
      <c r="A13" s="8">
        <v>2</v>
      </c>
      <c r="B13" s="4" t="s">
        <v>19</v>
      </c>
      <c r="C13" s="4">
        <v>12</v>
      </c>
      <c r="D13" s="4" t="s">
        <v>23</v>
      </c>
      <c r="E13" s="14">
        <v>50</v>
      </c>
      <c r="F13" s="22"/>
      <c r="G13" s="22">
        <v>1</v>
      </c>
      <c r="H13" s="22">
        <v>46</v>
      </c>
      <c r="I13" s="24">
        <f>(H13-E13)/E13*100</f>
        <v>-8</v>
      </c>
      <c r="J13" s="14">
        <v>49</v>
      </c>
      <c r="K13" s="31"/>
      <c r="L13" s="32">
        <f>K13+F13</f>
        <v>0</v>
      </c>
      <c r="M13" s="31"/>
      <c r="N13" s="32">
        <f>M13+G13</f>
        <v>1</v>
      </c>
      <c r="O13" s="33">
        <v>46</v>
      </c>
      <c r="P13" s="27">
        <f>(O13-J13)/J13*100</f>
        <v>-6.1224489795918364</v>
      </c>
      <c r="Q13" s="14">
        <v>49</v>
      </c>
      <c r="R13" s="35"/>
      <c r="S13" s="36">
        <f>F13+K13+R13</f>
        <v>0</v>
      </c>
      <c r="T13" s="35"/>
      <c r="U13" s="36">
        <f>T13+M13+G13</f>
        <v>1</v>
      </c>
      <c r="V13" s="37"/>
      <c r="W13" s="20">
        <f>(V13-Q13)/Q13*100</f>
        <v>-100</v>
      </c>
      <c r="X13" s="14">
        <v>47</v>
      </c>
      <c r="Y13" s="39"/>
      <c r="Z13" s="40">
        <f>K13+R13+Y13+F13</f>
        <v>0</v>
      </c>
      <c r="AA13" s="39"/>
      <c r="AB13" s="40">
        <f>M13+T13+AA13+G13</f>
        <v>1</v>
      </c>
      <c r="AC13" s="41"/>
      <c r="AD13" s="29">
        <f>(AC13-X13)/X13*100</f>
        <v>-100</v>
      </c>
    </row>
    <row r="14" spans="1:30" x14ac:dyDescent="0.35">
      <c r="A14" s="8">
        <v>2</v>
      </c>
      <c r="B14" s="4" t="s">
        <v>19</v>
      </c>
      <c r="C14" s="4">
        <v>19</v>
      </c>
      <c r="D14" s="4" t="s">
        <v>27</v>
      </c>
      <c r="E14" s="14">
        <v>277</v>
      </c>
      <c r="F14" s="22"/>
      <c r="G14" s="22">
        <v>6</v>
      </c>
      <c r="H14" s="22">
        <v>280</v>
      </c>
      <c r="I14" s="24">
        <f>(H14-E14)/E14*100</f>
        <v>1.0830324909747291</v>
      </c>
      <c r="J14" s="14">
        <v>278</v>
      </c>
      <c r="K14" s="31"/>
      <c r="L14" s="32">
        <f>K14+F14</f>
        <v>0</v>
      </c>
      <c r="M14" s="31">
        <v>2</v>
      </c>
      <c r="N14" s="32">
        <f>M14+G14</f>
        <v>8</v>
      </c>
      <c r="O14" s="33">
        <v>282</v>
      </c>
      <c r="P14" s="27">
        <f>(O14-J14)/J14*100</f>
        <v>1.4388489208633095</v>
      </c>
      <c r="Q14" s="14">
        <v>273</v>
      </c>
      <c r="R14" s="35"/>
      <c r="S14" s="36">
        <f>F14+K14+R14</f>
        <v>0</v>
      </c>
      <c r="T14" s="35"/>
      <c r="U14" s="36">
        <f>T14+M14+G14</f>
        <v>8</v>
      </c>
      <c r="V14" s="37"/>
      <c r="W14" s="20">
        <f>(V14-Q14)/Q14*100</f>
        <v>-100</v>
      </c>
      <c r="X14" s="14">
        <v>281</v>
      </c>
      <c r="Y14" s="39"/>
      <c r="Z14" s="40">
        <f>K14+R14+Y14+F14</f>
        <v>0</v>
      </c>
      <c r="AA14" s="39"/>
      <c r="AB14" s="40">
        <f>M14+T14+AA14+G14</f>
        <v>8</v>
      </c>
      <c r="AC14" s="41"/>
      <c r="AD14" s="29">
        <f>(AC14-X14)/X14*100</f>
        <v>-100</v>
      </c>
    </row>
    <row r="15" spans="1:30" x14ac:dyDescent="0.35">
      <c r="A15" s="8">
        <v>2</v>
      </c>
      <c r="B15" s="4" t="s">
        <v>19</v>
      </c>
      <c r="C15" s="4">
        <v>46</v>
      </c>
      <c r="D15" s="4" t="s">
        <v>26</v>
      </c>
      <c r="E15" s="14">
        <v>576</v>
      </c>
      <c r="F15" s="22"/>
      <c r="G15" s="22">
        <v>6</v>
      </c>
      <c r="H15" s="22">
        <v>543</v>
      </c>
      <c r="I15" s="24">
        <f>(H15-E15)/E15*100</f>
        <v>-5.7291666666666661</v>
      </c>
      <c r="J15" s="14">
        <v>565</v>
      </c>
      <c r="K15" s="31"/>
      <c r="L15" s="32">
        <f>K15+F15</f>
        <v>0</v>
      </c>
      <c r="M15" s="31">
        <v>10</v>
      </c>
      <c r="N15" s="32">
        <f>M15+G15</f>
        <v>16</v>
      </c>
      <c r="O15" s="33">
        <v>533</v>
      </c>
      <c r="P15" s="27">
        <f>(O15-J15)/J15*100</f>
        <v>-5.663716814159292</v>
      </c>
      <c r="Q15" s="14">
        <v>560</v>
      </c>
      <c r="R15" s="35"/>
      <c r="S15" s="36">
        <f>F15+K15+R15</f>
        <v>0</v>
      </c>
      <c r="T15" s="35"/>
      <c r="U15" s="36">
        <f>T15+M17+G15</f>
        <v>10</v>
      </c>
      <c r="V15" s="37"/>
      <c r="W15" s="20">
        <f>(V15-Q15)/Q15*100</f>
        <v>-100</v>
      </c>
      <c r="X15" s="14">
        <v>549</v>
      </c>
      <c r="Y15" s="39"/>
      <c r="Z15" s="40">
        <f>K15+R15+Y15+F15</f>
        <v>0</v>
      </c>
      <c r="AA15" s="39"/>
      <c r="AB15" s="40">
        <f>M17+T15+AA19+G15</f>
        <v>10</v>
      </c>
      <c r="AC15" s="41"/>
      <c r="AD15" s="29">
        <f>(AC15-X15)/X15*100</f>
        <v>-100</v>
      </c>
    </row>
    <row r="16" spans="1:30" x14ac:dyDescent="0.35">
      <c r="A16" s="8">
        <v>2</v>
      </c>
      <c r="B16" s="4" t="s">
        <v>19</v>
      </c>
      <c r="C16" s="4">
        <v>49</v>
      </c>
      <c r="D16" s="4" t="s">
        <v>22</v>
      </c>
      <c r="E16" s="14">
        <v>135</v>
      </c>
      <c r="F16" s="22"/>
      <c r="G16" s="22">
        <v>1</v>
      </c>
      <c r="H16" s="22">
        <v>131</v>
      </c>
      <c r="I16" s="24">
        <f>(H16-E16)/E16*100</f>
        <v>-2.9629629629629632</v>
      </c>
      <c r="J16" s="14">
        <v>134</v>
      </c>
      <c r="K16" s="31"/>
      <c r="L16" s="32">
        <f>K16+F16</f>
        <v>0</v>
      </c>
      <c r="M16" s="31">
        <v>2</v>
      </c>
      <c r="N16" s="32">
        <f>M16+G16</f>
        <v>3</v>
      </c>
      <c r="O16" s="33">
        <v>130</v>
      </c>
      <c r="P16" s="27">
        <f>(O16-J16)/J16*100</f>
        <v>-2.9850746268656714</v>
      </c>
      <c r="Q16" s="14">
        <v>133</v>
      </c>
      <c r="R16" s="35"/>
      <c r="S16" s="36">
        <f>F16+K16+R16</f>
        <v>0</v>
      </c>
      <c r="T16" s="35"/>
      <c r="U16" s="36">
        <f>T16+M18+G16</f>
        <v>14</v>
      </c>
      <c r="V16" s="37"/>
      <c r="W16" s="20">
        <f>(V16-Q16)/Q16*100</f>
        <v>-100</v>
      </c>
      <c r="X16" s="14">
        <v>132</v>
      </c>
      <c r="Y16" s="39"/>
      <c r="Z16" s="40">
        <f>K16+R16+Y16+F16</f>
        <v>0</v>
      </c>
      <c r="AA16" s="39"/>
      <c r="AB16" s="40">
        <f>M18+T16+AA20+G16</f>
        <v>14</v>
      </c>
      <c r="AC16" s="41"/>
      <c r="AD16" s="29">
        <f>(AC16-X16)/X16*100</f>
        <v>-100</v>
      </c>
    </row>
    <row r="17" spans="1:30" x14ac:dyDescent="0.35">
      <c r="A17" s="8">
        <v>2</v>
      </c>
      <c r="B17" s="4" t="s">
        <v>19</v>
      </c>
      <c r="C17" s="4">
        <v>52</v>
      </c>
      <c r="D17" s="4" t="s">
        <v>24</v>
      </c>
      <c r="E17" s="14">
        <v>519</v>
      </c>
      <c r="F17" s="22"/>
      <c r="G17" s="22">
        <v>7</v>
      </c>
      <c r="H17" s="22">
        <v>500</v>
      </c>
      <c r="I17" s="24">
        <f>(H17-E17)/E17*100</f>
        <v>-3.6608863198458574</v>
      </c>
      <c r="J17" s="14">
        <v>511</v>
      </c>
      <c r="K17" s="31"/>
      <c r="L17" s="32">
        <f>K17+F17</f>
        <v>0</v>
      </c>
      <c r="M17" s="31">
        <v>4</v>
      </c>
      <c r="N17" s="32">
        <f>M17+G17</f>
        <v>11</v>
      </c>
      <c r="O17" s="33">
        <v>496</v>
      </c>
      <c r="P17" s="27">
        <f>(O17-J17)/J17*100</f>
        <v>-2.9354207436399218</v>
      </c>
      <c r="Q17" s="14">
        <v>508</v>
      </c>
      <c r="R17" s="35"/>
      <c r="S17" s="36">
        <f>F17+K17+R17</f>
        <v>0</v>
      </c>
      <c r="T17" s="35"/>
      <c r="U17" s="36">
        <f>T17+M19+G17</f>
        <v>14</v>
      </c>
      <c r="V17" s="37"/>
      <c r="W17" s="20">
        <f>(V17-Q17)/Q17*100</f>
        <v>-100</v>
      </c>
      <c r="X17" s="14">
        <v>504</v>
      </c>
      <c r="Y17" s="39"/>
      <c r="Z17" s="40">
        <f>K17+R17+Y17+F17</f>
        <v>0</v>
      </c>
      <c r="AA17" s="39"/>
      <c r="AB17" s="40">
        <f>M19+T17+AA21+G17</f>
        <v>14</v>
      </c>
      <c r="AC17" s="41"/>
      <c r="AD17" s="29">
        <f>(AC17-X17)/X17*100</f>
        <v>-100</v>
      </c>
    </row>
    <row r="18" spans="1:30" x14ac:dyDescent="0.35">
      <c r="A18" s="8">
        <v>2</v>
      </c>
      <c r="B18" s="4" t="s">
        <v>19</v>
      </c>
      <c r="C18" s="4">
        <v>53</v>
      </c>
      <c r="D18" s="4" t="s">
        <v>25</v>
      </c>
      <c r="E18" s="14">
        <v>1783</v>
      </c>
      <c r="F18" s="22"/>
      <c r="G18" s="22">
        <v>17</v>
      </c>
      <c r="H18" s="22">
        <v>1737</v>
      </c>
      <c r="I18" s="24">
        <f>(H18-E18)/E18*100</f>
        <v>-2.5799214806505888</v>
      </c>
      <c r="J18" s="14">
        <v>1775</v>
      </c>
      <c r="K18" s="31">
        <v>3</v>
      </c>
      <c r="L18" s="32">
        <f>K18+F18</f>
        <v>3</v>
      </c>
      <c r="M18" s="31">
        <v>13</v>
      </c>
      <c r="N18" s="32">
        <f>M18+G18</f>
        <v>30</v>
      </c>
      <c r="O18" s="33">
        <v>1724</v>
      </c>
      <c r="P18" s="27">
        <f>(O18-J18)/J18*100</f>
        <v>-2.873239436619718</v>
      </c>
      <c r="Q18" s="14">
        <v>1767</v>
      </c>
      <c r="R18" s="35"/>
      <c r="S18" s="36">
        <f>F18+K18+R18</f>
        <v>3</v>
      </c>
      <c r="T18" s="35"/>
      <c r="U18" s="36">
        <f>T18+M20+G18</f>
        <v>27</v>
      </c>
      <c r="V18" s="37"/>
      <c r="W18" s="20">
        <f>(V18-Q18)/Q18*100</f>
        <v>-100</v>
      </c>
      <c r="X18" s="14">
        <v>1753</v>
      </c>
      <c r="Y18" s="39"/>
      <c r="Z18" s="40">
        <f>K18+R18+Y18+F18</f>
        <v>3</v>
      </c>
      <c r="AA18" s="39"/>
      <c r="AB18" s="40">
        <f>M20+T18+AA22+G18</f>
        <v>27</v>
      </c>
      <c r="AC18" s="41"/>
      <c r="AD18" s="29">
        <f>(AC18-X18)/X18*100</f>
        <v>-100</v>
      </c>
    </row>
    <row r="19" spans="1:30" x14ac:dyDescent="0.35">
      <c r="A19" s="8">
        <v>2</v>
      </c>
      <c r="B19" s="4" t="s">
        <v>19</v>
      </c>
      <c r="C19" s="4">
        <v>69</v>
      </c>
      <c r="D19" s="4" t="s">
        <v>20</v>
      </c>
      <c r="E19" s="14">
        <v>617</v>
      </c>
      <c r="F19" s="22">
        <v>1</v>
      </c>
      <c r="G19" s="22">
        <v>12</v>
      </c>
      <c r="H19" s="22">
        <v>586</v>
      </c>
      <c r="I19" s="24">
        <f>(H19-E19)/E19*100</f>
        <v>-5.0243111831442464</v>
      </c>
      <c r="J19" s="14">
        <v>611</v>
      </c>
      <c r="K19" s="31">
        <v>2</v>
      </c>
      <c r="L19" s="32">
        <f>K19+F19</f>
        <v>3</v>
      </c>
      <c r="M19" s="31">
        <v>7</v>
      </c>
      <c r="N19" s="32">
        <f>M19+G19</f>
        <v>19</v>
      </c>
      <c r="O19" s="33">
        <v>582</v>
      </c>
      <c r="P19" s="27">
        <f>(O19-J19)/J19*100</f>
        <v>-4.7463175122749588</v>
      </c>
      <c r="Q19" s="14">
        <v>602</v>
      </c>
      <c r="R19" s="35"/>
      <c r="S19" s="36">
        <f>F19+K19+R19</f>
        <v>3</v>
      </c>
      <c r="T19" s="35"/>
      <c r="U19" s="36">
        <f>T19+M21+G19</f>
        <v>14</v>
      </c>
      <c r="V19" s="37"/>
      <c r="W19" s="20">
        <f>(V19-Q19)/Q19*100</f>
        <v>-100</v>
      </c>
      <c r="X19" s="14">
        <v>598</v>
      </c>
      <c r="Y19" s="39"/>
      <c r="Z19" s="40">
        <f>K19+R19+Y19+F19</f>
        <v>3</v>
      </c>
      <c r="AA19" s="39"/>
      <c r="AB19" s="40">
        <f>M21+T19+AA25+G19</f>
        <v>14</v>
      </c>
      <c r="AC19" s="41"/>
      <c r="AD19" s="29">
        <f>(AC19-X19)/X19*100</f>
        <v>-100</v>
      </c>
    </row>
    <row r="20" spans="1:30" x14ac:dyDescent="0.35">
      <c r="A20" s="8">
        <v>2</v>
      </c>
      <c r="B20" s="4" t="s">
        <v>19</v>
      </c>
      <c r="C20" s="4">
        <v>72</v>
      </c>
      <c r="D20" s="4" t="s">
        <v>21</v>
      </c>
      <c r="E20" s="14">
        <v>1132</v>
      </c>
      <c r="F20" s="22"/>
      <c r="G20" s="22">
        <v>15</v>
      </c>
      <c r="H20" s="22">
        <v>1085</v>
      </c>
      <c r="I20" s="24">
        <f>(H20-E20)/E20*100</f>
        <v>-4.1519434628975258</v>
      </c>
      <c r="J20" s="14">
        <v>1120</v>
      </c>
      <c r="K20" s="31">
        <v>3</v>
      </c>
      <c r="L20" s="32">
        <f>K20+F20</f>
        <v>3</v>
      </c>
      <c r="M20" s="31">
        <v>10</v>
      </c>
      <c r="N20" s="32">
        <f>M20+G20</f>
        <v>25</v>
      </c>
      <c r="O20" s="33">
        <v>1078</v>
      </c>
      <c r="P20" s="27">
        <f>(O20-J20)/J20*100</f>
        <v>-3.75</v>
      </c>
      <c r="Q20" s="14">
        <v>1112</v>
      </c>
      <c r="R20" s="35"/>
      <c r="S20" s="36">
        <f>F20+K20+R20</f>
        <v>3</v>
      </c>
      <c r="T20" s="35"/>
      <c r="U20" s="36">
        <f>T20+M22+G20</f>
        <v>15</v>
      </c>
      <c r="V20" s="37"/>
      <c r="W20" s="20">
        <f>(V20-Q20)/Q20*100</f>
        <v>-100</v>
      </c>
      <c r="X20" s="14">
        <v>1101</v>
      </c>
      <c r="Y20" s="39"/>
      <c r="Z20" s="40">
        <f>K20+R20+Y20+F20</f>
        <v>3</v>
      </c>
      <c r="AA20" s="39"/>
      <c r="AB20" s="40">
        <f>M22+T20+AA27+G20</f>
        <v>15</v>
      </c>
      <c r="AC20" s="41"/>
      <c r="AD20" s="29">
        <f>(AC20-X20)/X20*100</f>
        <v>-100</v>
      </c>
    </row>
    <row r="21" spans="1:30" x14ac:dyDescent="0.35">
      <c r="A21" s="8">
        <v>3</v>
      </c>
      <c r="B21" s="4" t="s">
        <v>28</v>
      </c>
      <c r="C21" s="4">
        <v>21</v>
      </c>
      <c r="D21" s="4" t="s">
        <v>32</v>
      </c>
      <c r="E21" s="14">
        <v>149</v>
      </c>
      <c r="F21" s="22"/>
      <c r="G21" s="22">
        <v>1</v>
      </c>
      <c r="H21" s="22">
        <v>156</v>
      </c>
      <c r="I21" s="24">
        <f>(H21-E21)/E21*100</f>
        <v>4.6979865771812079</v>
      </c>
      <c r="J21" s="14">
        <v>152</v>
      </c>
      <c r="K21" s="31"/>
      <c r="L21" s="32">
        <f>K21+F21</f>
        <v>0</v>
      </c>
      <c r="M21" s="31">
        <v>2</v>
      </c>
      <c r="N21" s="32">
        <f>M21+G21</f>
        <v>3</v>
      </c>
      <c r="O21" s="33">
        <v>152</v>
      </c>
      <c r="P21" s="27">
        <f>(O21-J21)/J21*100</f>
        <v>0</v>
      </c>
      <c r="Q21" s="14">
        <v>154</v>
      </c>
      <c r="R21" s="35"/>
      <c r="S21" s="36">
        <f>F21+K21+R21</f>
        <v>0</v>
      </c>
      <c r="T21" s="35"/>
      <c r="U21" s="36">
        <f>T21+M21+G21</f>
        <v>3</v>
      </c>
      <c r="V21" s="37"/>
      <c r="W21" s="20">
        <f>(V21-Q21)/Q21*100</f>
        <v>-100</v>
      </c>
      <c r="X21" s="14">
        <v>158</v>
      </c>
      <c r="Y21" s="39"/>
      <c r="Z21" s="40">
        <f>K21+R21+Y21+F21</f>
        <v>0</v>
      </c>
      <c r="AA21" s="39"/>
      <c r="AB21" s="40">
        <f>M21+T21+AA21+G21</f>
        <v>3</v>
      </c>
      <c r="AC21" s="41"/>
      <c r="AD21" s="29">
        <f>(AC21-X21)/X21*100</f>
        <v>-100</v>
      </c>
    </row>
    <row r="22" spans="1:30" x14ac:dyDescent="0.35">
      <c r="A22" s="8">
        <v>3</v>
      </c>
      <c r="B22" s="4" t="s">
        <v>28</v>
      </c>
      <c r="C22" s="4">
        <v>23</v>
      </c>
      <c r="D22" s="4" t="s">
        <v>35</v>
      </c>
      <c r="E22" s="14">
        <v>6</v>
      </c>
      <c r="F22" s="22"/>
      <c r="G22" s="22"/>
      <c r="H22" s="22">
        <v>5</v>
      </c>
      <c r="I22" s="24">
        <f>(H22-E22)/E22*100</f>
        <v>-16.666666666666664</v>
      </c>
      <c r="J22" s="14">
        <v>6</v>
      </c>
      <c r="K22" s="31"/>
      <c r="L22" s="32">
        <f>K22+F22</f>
        <v>0</v>
      </c>
      <c r="M22" s="31"/>
      <c r="N22" s="32">
        <f>M22+G22</f>
        <v>0</v>
      </c>
      <c r="O22" s="33">
        <v>5</v>
      </c>
      <c r="P22" s="27">
        <f>(O22-J22)/J22*100</f>
        <v>-16.666666666666664</v>
      </c>
      <c r="Q22" s="14">
        <v>5</v>
      </c>
      <c r="R22" s="35"/>
      <c r="S22" s="36">
        <f>F22+K22+R22</f>
        <v>0</v>
      </c>
      <c r="T22" s="35"/>
      <c r="U22" s="36">
        <f>T22+M23+G22</f>
        <v>1</v>
      </c>
      <c r="V22" s="37"/>
      <c r="W22" s="20">
        <f>(V22-Q22)/Q22*100</f>
        <v>-100</v>
      </c>
      <c r="X22" s="14">
        <v>5</v>
      </c>
      <c r="Y22" s="39"/>
      <c r="Z22" s="40">
        <f>K22+R22+Y22+F22</f>
        <v>0</v>
      </c>
      <c r="AA22" s="39"/>
      <c r="AB22" s="40">
        <f>M23+T22+AA23+G22</f>
        <v>1</v>
      </c>
      <c r="AC22" s="41"/>
      <c r="AD22" s="29">
        <f>(AC22-X22)/X22*100</f>
        <v>-100</v>
      </c>
    </row>
    <row r="23" spans="1:30" x14ac:dyDescent="0.35">
      <c r="A23" s="8">
        <v>3</v>
      </c>
      <c r="B23" s="4" t="s">
        <v>28</v>
      </c>
      <c r="C23" s="4">
        <v>25</v>
      </c>
      <c r="D23" s="4" t="s">
        <v>29</v>
      </c>
      <c r="E23" s="14">
        <v>37</v>
      </c>
      <c r="F23" s="22"/>
      <c r="G23" s="22"/>
      <c r="H23" s="22">
        <v>36</v>
      </c>
      <c r="I23" s="24">
        <f>(H23-E23)/E23*100</f>
        <v>-2.7027027027027026</v>
      </c>
      <c r="J23" s="14">
        <v>37</v>
      </c>
      <c r="K23" s="31"/>
      <c r="L23" s="32">
        <f>K23+F23</f>
        <v>0</v>
      </c>
      <c r="M23" s="31">
        <v>1</v>
      </c>
      <c r="N23" s="32">
        <f>M23+G23</f>
        <v>1</v>
      </c>
      <c r="O23" s="33">
        <v>39</v>
      </c>
      <c r="P23" s="27">
        <f>(O23-J23)/J23*100</f>
        <v>5.4054054054054053</v>
      </c>
      <c r="Q23" s="14">
        <v>35</v>
      </c>
      <c r="R23" s="35"/>
      <c r="S23" s="36">
        <f>F23+K23+R23</f>
        <v>0</v>
      </c>
      <c r="T23" s="35"/>
      <c r="U23" s="36">
        <f>T23+M24+G23</f>
        <v>12</v>
      </c>
      <c r="V23" s="37"/>
      <c r="W23" s="20">
        <f>(V23-Q23)/Q23*100</f>
        <v>-100</v>
      </c>
      <c r="X23" s="14">
        <v>36</v>
      </c>
      <c r="Y23" s="39"/>
      <c r="Z23" s="40">
        <f>K23+R23+Y23+F23</f>
        <v>0</v>
      </c>
      <c r="AA23" s="39"/>
      <c r="AB23" s="40">
        <f>M24+T23+AA24+G23</f>
        <v>12</v>
      </c>
      <c r="AC23" s="41"/>
      <c r="AD23" s="29">
        <f>(AC23-X23)/X23*100</f>
        <v>-100</v>
      </c>
    </row>
    <row r="24" spans="1:30" x14ac:dyDescent="0.35">
      <c r="A24" s="8">
        <v>3</v>
      </c>
      <c r="B24" s="4" t="s">
        <v>28</v>
      </c>
      <c r="C24" s="4">
        <v>55</v>
      </c>
      <c r="D24" s="4" t="s">
        <v>31</v>
      </c>
      <c r="E24" s="14">
        <v>800</v>
      </c>
      <c r="F24" s="22"/>
      <c r="G24" s="22">
        <v>7</v>
      </c>
      <c r="H24" s="22">
        <v>791</v>
      </c>
      <c r="I24" s="24">
        <f>(H24-E24)/E24*100</f>
        <v>-1.125</v>
      </c>
      <c r="J24" s="14">
        <v>799</v>
      </c>
      <c r="K24" s="31"/>
      <c r="L24" s="32">
        <f>K24+F24</f>
        <v>0</v>
      </c>
      <c r="M24" s="31">
        <v>12</v>
      </c>
      <c r="N24" s="32">
        <f>M24+G24</f>
        <v>19</v>
      </c>
      <c r="O24" s="33">
        <v>779</v>
      </c>
      <c r="P24" s="27">
        <f>(O24-J24)/J24*100</f>
        <v>-2.5031289111389237</v>
      </c>
      <c r="Q24" s="14">
        <v>800</v>
      </c>
      <c r="R24" s="35"/>
      <c r="S24" s="36">
        <f>F24+K24+R24</f>
        <v>0</v>
      </c>
      <c r="T24" s="35"/>
      <c r="U24" s="36">
        <f>T24+M26+G24</f>
        <v>17</v>
      </c>
      <c r="V24" s="37"/>
      <c r="W24" s="20">
        <f>(V24-Q24)/Q24*100</f>
        <v>-100</v>
      </c>
      <c r="X24" s="14">
        <v>794</v>
      </c>
      <c r="Y24" s="39"/>
      <c r="Z24" s="40">
        <f>K24+R24+Y24+F24</f>
        <v>0</v>
      </c>
      <c r="AA24" s="39"/>
      <c r="AB24" s="40">
        <f>M26+T24+AA28+G24</f>
        <v>17</v>
      </c>
      <c r="AC24" s="41"/>
      <c r="AD24" s="29">
        <f>(AC24-X24)/X24*100</f>
        <v>-100</v>
      </c>
    </row>
    <row r="25" spans="1:30" x14ac:dyDescent="0.35">
      <c r="A25" s="8">
        <v>3</v>
      </c>
      <c r="B25" s="4" t="s">
        <v>28</v>
      </c>
      <c r="C25" s="4">
        <v>56</v>
      </c>
      <c r="D25" s="4" t="s">
        <v>34</v>
      </c>
      <c r="E25" s="14">
        <v>670</v>
      </c>
      <c r="F25" s="22"/>
      <c r="G25" s="22">
        <v>7</v>
      </c>
      <c r="H25" s="22">
        <v>650</v>
      </c>
      <c r="I25" s="24">
        <f>(H25-E25)/E25*100</f>
        <v>-2.9850746268656714</v>
      </c>
      <c r="J25" s="14">
        <v>669</v>
      </c>
      <c r="K25" s="31">
        <v>2</v>
      </c>
      <c r="L25" s="32">
        <f>K25+F25</f>
        <v>2</v>
      </c>
      <c r="M25" s="31">
        <v>11</v>
      </c>
      <c r="N25" s="32">
        <f>M25+G25</f>
        <v>18</v>
      </c>
      <c r="O25" s="33">
        <v>641</v>
      </c>
      <c r="P25" s="27">
        <f>(O25-J25)/J25*100</f>
        <v>-4.1853512705530642</v>
      </c>
      <c r="Q25" s="14">
        <v>662</v>
      </c>
      <c r="R25" s="35"/>
      <c r="S25" s="36">
        <f>F25+K25+R25</f>
        <v>2</v>
      </c>
      <c r="T25" s="35"/>
      <c r="U25" s="36">
        <f>T25+M27+G25</f>
        <v>15</v>
      </c>
      <c r="V25" s="37"/>
      <c r="W25" s="20">
        <f>(V25-Q25)/Q25*100</f>
        <v>-100</v>
      </c>
      <c r="X25" s="14">
        <v>657</v>
      </c>
      <c r="Y25" s="39"/>
      <c r="Z25" s="40">
        <f>K25+R25+Y25+F25</f>
        <v>2</v>
      </c>
      <c r="AA25" s="39"/>
      <c r="AB25" s="40">
        <f>M27+T25+AA29+G25</f>
        <v>15</v>
      </c>
      <c r="AC25" s="41"/>
      <c r="AD25" s="29">
        <f>(AC25-X25)/X25*100</f>
        <v>-100</v>
      </c>
    </row>
    <row r="26" spans="1:30" x14ac:dyDescent="0.35">
      <c r="A26" s="8">
        <v>3</v>
      </c>
      <c r="B26" s="4" t="s">
        <v>28</v>
      </c>
      <c r="C26" s="4">
        <v>75</v>
      </c>
      <c r="D26" s="4" t="s">
        <v>33</v>
      </c>
      <c r="E26" s="14">
        <v>1134</v>
      </c>
      <c r="F26" s="22">
        <v>3</v>
      </c>
      <c r="G26" s="22">
        <v>11</v>
      </c>
      <c r="H26" s="22">
        <v>1107</v>
      </c>
      <c r="I26" s="24">
        <f>(H26-E26)/E26*100</f>
        <v>-2.3809523809523809</v>
      </c>
      <c r="J26" s="14">
        <v>1128</v>
      </c>
      <c r="K26" s="31">
        <v>3</v>
      </c>
      <c r="L26" s="32">
        <f>K26+F26</f>
        <v>6</v>
      </c>
      <c r="M26" s="31">
        <v>10</v>
      </c>
      <c r="N26" s="32">
        <f>M26+G26</f>
        <v>21</v>
      </c>
      <c r="O26" s="33">
        <v>1100</v>
      </c>
      <c r="P26" s="27">
        <f>(O26-J26)/J26*100</f>
        <v>-2.4822695035460995</v>
      </c>
      <c r="Q26" s="14">
        <v>1125</v>
      </c>
      <c r="R26" s="35"/>
      <c r="S26" s="36">
        <f>F26+K26+R26</f>
        <v>6</v>
      </c>
      <c r="T26" s="35"/>
      <c r="U26" s="36">
        <f>T26+M28+G26</f>
        <v>21</v>
      </c>
      <c r="V26" s="37"/>
      <c r="W26" s="20">
        <f>(V26-Q26)/Q26*100</f>
        <v>-100</v>
      </c>
      <c r="X26" s="14">
        <v>1118</v>
      </c>
      <c r="Y26" s="39"/>
      <c r="Z26" s="40">
        <f>K26+R26+Y26+F26</f>
        <v>6</v>
      </c>
      <c r="AA26" s="39"/>
      <c r="AB26" s="40">
        <f>M28+T26+AA33+G26</f>
        <v>21</v>
      </c>
      <c r="AC26" s="41"/>
      <c r="AD26" s="29">
        <f>(AC26-X26)/X26*100</f>
        <v>-100</v>
      </c>
    </row>
    <row r="27" spans="1:30" x14ac:dyDescent="0.35">
      <c r="A27" s="8">
        <v>3</v>
      </c>
      <c r="B27" s="4" t="s">
        <v>28</v>
      </c>
      <c r="C27" s="4">
        <v>88</v>
      </c>
      <c r="D27" s="4" t="s">
        <v>30</v>
      </c>
      <c r="E27" s="14">
        <v>1244</v>
      </c>
      <c r="F27" s="22">
        <v>2</v>
      </c>
      <c r="G27" s="22">
        <v>11</v>
      </c>
      <c r="H27" s="22">
        <v>1226</v>
      </c>
      <c r="I27" s="24">
        <f>(H27-E27)/E27*100</f>
        <v>-1.4469453376205788</v>
      </c>
      <c r="J27" s="14">
        <v>1244</v>
      </c>
      <c r="K27" s="31">
        <v>9</v>
      </c>
      <c r="L27" s="32">
        <f>K27+F27</f>
        <v>11</v>
      </c>
      <c r="M27" s="31">
        <v>8</v>
      </c>
      <c r="N27" s="32">
        <f>M27+G27</f>
        <v>19</v>
      </c>
      <c r="O27" s="33">
        <v>1228</v>
      </c>
      <c r="P27" s="27">
        <f>(O27-J27)/J27*100</f>
        <v>-1.2861736334405145</v>
      </c>
      <c r="Q27" s="14">
        <v>1236</v>
      </c>
      <c r="R27" s="35"/>
      <c r="S27" s="36">
        <f>F27+K27+R27</f>
        <v>11</v>
      </c>
      <c r="T27" s="35"/>
      <c r="U27" s="36">
        <f>T27+M30+G27</f>
        <v>19</v>
      </c>
      <c r="V27" s="37"/>
      <c r="W27" s="20">
        <f>(V27-Q27)/Q27*100</f>
        <v>-100</v>
      </c>
      <c r="X27" s="14">
        <v>1236</v>
      </c>
      <c r="Y27" s="39"/>
      <c r="Z27" s="40">
        <f>K27+R27+Y27+F27</f>
        <v>11</v>
      </c>
      <c r="AA27" s="39"/>
      <c r="AB27" s="40">
        <f>M30+T27+AA34+G27</f>
        <v>19</v>
      </c>
      <c r="AC27" s="41"/>
      <c r="AD27" s="29">
        <f>(AC27-X27)/X27*100</f>
        <v>-100</v>
      </c>
    </row>
    <row r="28" spans="1:30" x14ac:dyDescent="0.35">
      <c r="A28" s="8">
        <v>4</v>
      </c>
      <c r="B28" s="4" t="s">
        <v>36</v>
      </c>
      <c r="C28" s="4">
        <v>18</v>
      </c>
      <c r="D28" s="4" t="s">
        <v>38</v>
      </c>
      <c r="E28" s="14">
        <v>1104</v>
      </c>
      <c r="F28" s="22">
        <v>1</v>
      </c>
      <c r="G28" s="22">
        <v>13</v>
      </c>
      <c r="H28" s="22">
        <v>1067</v>
      </c>
      <c r="I28" s="24">
        <f>(H28-E28)/E28*100</f>
        <v>-3.3514492753623193</v>
      </c>
      <c r="J28" s="14">
        <v>1095</v>
      </c>
      <c r="K28" s="31">
        <v>3</v>
      </c>
      <c r="L28" s="32">
        <f>K28+F28</f>
        <v>4</v>
      </c>
      <c r="M28" s="31">
        <v>10</v>
      </c>
      <c r="N28" s="32">
        <f>M28+G28</f>
        <v>23</v>
      </c>
      <c r="O28" s="33">
        <v>1063</v>
      </c>
      <c r="P28" s="27">
        <f>(O28-J28)/J28*100</f>
        <v>-2.9223744292237441</v>
      </c>
      <c r="Q28" s="14">
        <v>1091</v>
      </c>
      <c r="R28" s="35"/>
      <c r="S28" s="36">
        <f>F28+K28+R28</f>
        <v>4</v>
      </c>
      <c r="T28" s="35"/>
      <c r="U28" s="36">
        <f>T28+M28+G28</f>
        <v>23</v>
      </c>
      <c r="V28" s="37"/>
      <c r="W28" s="20">
        <f>(V28-Q28)/Q28*100</f>
        <v>-100</v>
      </c>
      <c r="X28" s="14">
        <v>1079</v>
      </c>
      <c r="Y28" s="39"/>
      <c r="Z28" s="40">
        <f>K28+R28+Y28+F28</f>
        <v>4</v>
      </c>
      <c r="AA28" s="39"/>
      <c r="AB28" s="40">
        <f>M28+T28+AA28+G28</f>
        <v>23</v>
      </c>
      <c r="AC28" s="41"/>
      <c r="AD28" s="29">
        <f>(AC28-X28)/X28*100</f>
        <v>-100</v>
      </c>
    </row>
    <row r="29" spans="1:30" x14ac:dyDescent="0.35">
      <c r="A29" s="8">
        <v>4</v>
      </c>
      <c r="B29" s="4" t="s">
        <v>36</v>
      </c>
      <c r="C29" s="4">
        <v>39</v>
      </c>
      <c r="D29" s="4" t="s">
        <v>37</v>
      </c>
      <c r="E29" s="14">
        <v>1996</v>
      </c>
      <c r="F29" s="22"/>
      <c r="G29" s="22">
        <v>15</v>
      </c>
      <c r="H29" s="22">
        <v>1943</v>
      </c>
      <c r="I29" s="24">
        <f>(H29-E29)/E29*100</f>
        <v>-2.6553106212424851</v>
      </c>
      <c r="J29" s="14">
        <v>1986</v>
      </c>
      <c r="K29" s="31">
        <v>1</v>
      </c>
      <c r="L29" s="32">
        <f>K29+F29</f>
        <v>1</v>
      </c>
      <c r="M29" s="31">
        <v>13</v>
      </c>
      <c r="N29" s="32">
        <f>M29+G29</f>
        <v>28</v>
      </c>
      <c r="O29" s="33">
        <v>1930</v>
      </c>
      <c r="P29" s="27">
        <f>(O29-J29)/J29*100</f>
        <v>-2.8197381671701915</v>
      </c>
      <c r="Q29" s="14">
        <v>1975</v>
      </c>
      <c r="R29" s="35"/>
      <c r="S29" s="36">
        <f>F29+K29+R29</f>
        <v>1</v>
      </c>
      <c r="T29" s="35"/>
      <c r="U29" s="36">
        <f>T29+M31+G29</f>
        <v>19</v>
      </c>
      <c r="V29" s="37"/>
      <c r="W29" s="20">
        <f>(V29-Q29)/Q29*100</f>
        <v>-100</v>
      </c>
      <c r="X29" s="14">
        <v>1957</v>
      </c>
      <c r="Y29" s="39"/>
      <c r="Z29" s="40">
        <f>K29+R29+Y29+F29</f>
        <v>1</v>
      </c>
      <c r="AA29" s="39"/>
      <c r="AB29" s="40">
        <f>M31+T29+AA33+G29</f>
        <v>19</v>
      </c>
      <c r="AC29" s="41"/>
      <c r="AD29" s="29">
        <f>(AC29-X29)/X29*100</f>
        <v>-100</v>
      </c>
    </row>
    <row r="30" spans="1:30" x14ac:dyDescent="0.35">
      <c r="A30" s="8">
        <v>4</v>
      </c>
      <c r="B30" s="4" t="s">
        <v>36</v>
      </c>
      <c r="C30" s="4">
        <v>48</v>
      </c>
      <c r="D30" s="4" t="s">
        <v>39</v>
      </c>
      <c r="E30" s="14">
        <v>382</v>
      </c>
      <c r="F30" s="22"/>
      <c r="G30" s="22">
        <v>3</v>
      </c>
      <c r="H30" s="22">
        <v>370</v>
      </c>
      <c r="I30" s="24">
        <f>(H30-E30)/E30*100</f>
        <v>-3.1413612565445024</v>
      </c>
      <c r="J30" s="14">
        <v>378</v>
      </c>
      <c r="K30" s="31">
        <v>2</v>
      </c>
      <c r="L30" s="32">
        <f>K30+F30</f>
        <v>2</v>
      </c>
      <c r="M30" s="31">
        <v>8</v>
      </c>
      <c r="N30" s="32">
        <f>M30+G30</f>
        <v>11</v>
      </c>
      <c r="O30" s="33">
        <v>363</v>
      </c>
      <c r="P30" s="27">
        <f>(O30-J30)/J30*100</f>
        <v>-3.9682539682539679</v>
      </c>
      <c r="Q30" s="14">
        <v>377</v>
      </c>
      <c r="R30" s="35"/>
      <c r="S30" s="36">
        <f>F30+K30+R30</f>
        <v>2</v>
      </c>
      <c r="T30" s="35"/>
      <c r="U30" s="36">
        <f>T30+M32+G30</f>
        <v>12</v>
      </c>
      <c r="V30" s="37"/>
      <c r="W30" s="20">
        <f>(V30-Q30)/Q30*100</f>
        <v>-100</v>
      </c>
      <c r="X30" s="14">
        <v>374</v>
      </c>
      <c r="Y30" s="39"/>
      <c r="Z30" s="40">
        <f>K30+R30+Y30+F30</f>
        <v>2</v>
      </c>
      <c r="AA30" s="39"/>
      <c r="AB30" s="40">
        <f>M32+T30+AA34+G30</f>
        <v>12</v>
      </c>
      <c r="AC30" s="41"/>
      <c r="AD30" s="29">
        <f>(AC30-X30)/X30*100</f>
        <v>-100</v>
      </c>
    </row>
    <row r="31" spans="1:30" x14ac:dyDescent="0.35">
      <c r="A31" s="8">
        <v>4</v>
      </c>
      <c r="B31" s="4" t="s">
        <v>36</v>
      </c>
      <c r="C31" s="4">
        <v>58</v>
      </c>
      <c r="D31" s="4" t="s">
        <v>40</v>
      </c>
      <c r="E31" s="14">
        <v>216</v>
      </c>
      <c r="F31" s="22"/>
      <c r="G31" s="22">
        <v>1</v>
      </c>
      <c r="H31" s="22">
        <v>213</v>
      </c>
      <c r="I31" s="24">
        <f>(H31-E31)/E31*100</f>
        <v>-1.3888888888888888</v>
      </c>
      <c r="J31" s="14">
        <v>215</v>
      </c>
      <c r="K31" s="31"/>
      <c r="L31" s="32">
        <f>K31+F31</f>
        <v>0</v>
      </c>
      <c r="M31" s="31">
        <v>4</v>
      </c>
      <c r="N31" s="32">
        <f>M31+G31</f>
        <v>5</v>
      </c>
      <c r="O31" s="33">
        <v>209</v>
      </c>
      <c r="P31" s="27">
        <f>(O31-J31)/J31*100</f>
        <v>-2.7906976744186047</v>
      </c>
      <c r="Q31" s="14">
        <v>215</v>
      </c>
      <c r="R31" s="35"/>
      <c r="S31" s="36">
        <f>F31+K31+R31</f>
        <v>0</v>
      </c>
      <c r="T31" s="35"/>
      <c r="U31" s="36">
        <f>T31+M33+G31</f>
        <v>2</v>
      </c>
      <c r="V31" s="37"/>
      <c r="W31" s="20">
        <f>(V31-Q31)/Q31*100</f>
        <v>-100</v>
      </c>
      <c r="X31" s="14">
        <v>214</v>
      </c>
      <c r="Y31" s="39"/>
      <c r="Z31" s="40">
        <f>K31+R31+Y31+F31</f>
        <v>0</v>
      </c>
      <c r="AA31" s="39"/>
      <c r="AB31" s="40">
        <f>M33+T31+AA36+G31</f>
        <v>2</v>
      </c>
      <c r="AC31" s="41"/>
      <c r="AD31" s="29">
        <f>(AC31-X31)/X31*100</f>
        <v>-100</v>
      </c>
    </row>
    <row r="32" spans="1:30" x14ac:dyDescent="0.35">
      <c r="A32" s="8">
        <v>4</v>
      </c>
      <c r="B32" s="4" t="s">
        <v>36</v>
      </c>
      <c r="C32" s="4">
        <v>84</v>
      </c>
      <c r="D32" s="4" t="s">
        <v>41</v>
      </c>
      <c r="E32" s="14">
        <v>1371</v>
      </c>
      <c r="F32" s="22">
        <v>1</v>
      </c>
      <c r="G32" s="22">
        <v>10</v>
      </c>
      <c r="H32" s="22">
        <v>1313</v>
      </c>
      <c r="I32" s="24">
        <f>(H32-E32)/E32*100</f>
        <v>-4.230488694383661</v>
      </c>
      <c r="J32" s="14">
        <v>1349</v>
      </c>
      <c r="K32" s="31"/>
      <c r="L32" s="32">
        <f>K32+F32</f>
        <v>1</v>
      </c>
      <c r="M32" s="31">
        <v>9</v>
      </c>
      <c r="N32" s="32">
        <f>M32+G32</f>
        <v>19</v>
      </c>
      <c r="O32" s="33">
        <v>1306</v>
      </c>
      <c r="P32" s="27">
        <f>(O32-J32)/J32*100</f>
        <v>-3.1875463306152705</v>
      </c>
      <c r="Q32" s="14">
        <v>1342</v>
      </c>
      <c r="R32" s="35"/>
      <c r="S32" s="36">
        <f>F32+K32+R32</f>
        <v>1</v>
      </c>
      <c r="T32" s="35"/>
      <c r="U32" s="36">
        <f>T32+M35+G32</f>
        <v>24</v>
      </c>
      <c r="V32" s="37"/>
      <c r="W32" s="20">
        <f>(V32-Q32)/Q32*100</f>
        <v>-100</v>
      </c>
      <c r="X32" s="14">
        <v>1324</v>
      </c>
      <c r="Y32" s="39"/>
      <c r="Z32" s="40">
        <f>K32+R32+Y32+F32</f>
        <v>1</v>
      </c>
      <c r="AA32" s="39"/>
      <c r="AB32" s="40">
        <f>M35+T32+AA39+G32</f>
        <v>24</v>
      </c>
      <c r="AC32" s="41"/>
      <c r="AD32" s="29">
        <f>(AC32-X32)/X32*100</f>
        <v>-100</v>
      </c>
    </row>
    <row r="33" spans="1:30" x14ac:dyDescent="0.35">
      <c r="A33" s="8">
        <v>5</v>
      </c>
      <c r="B33" s="4" t="s">
        <v>42</v>
      </c>
      <c r="C33" s="4">
        <v>27</v>
      </c>
      <c r="D33" s="4" t="s">
        <v>43</v>
      </c>
      <c r="E33" s="14">
        <v>317</v>
      </c>
      <c r="F33" s="22"/>
      <c r="G33" s="22">
        <v>6</v>
      </c>
      <c r="H33" s="22">
        <v>314</v>
      </c>
      <c r="I33" s="24">
        <f>(H33-E33)/E33*100</f>
        <v>-0.94637223974763407</v>
      </c>
      <c r="J33" s="14">
        <v>314</v>
      </c>
      <c r="K33" s="31">
        <v>1</v>
      </c>
      <c r="L33" s="32">
        <f>K33+F33</f>
        <v>1</v>
      </c>
      <c r="M33" s="31">
        <v>1</v>
      </c>
      <c r="N33" s="32">
        <f>M33+G33</f>
        <v>7</v>
      </c>
      <c r="O33" s="33">
        <v>315</v>
      </c>
      <c r="P33" s="27">
        <f>(O33-J33)/J33*100</f>
        <v>0.31847133757961787</v>
      </c>
      <c r="Q33" s="14">
        <v>319</v>
      </c>
      <c r="R33" s="35"/>
      <c r="S33" s="36">
        <f>F33+K33+R33</f>
        <v>1</v>
      </c>
      <c r="T33" s="35"/>
      <c r="U33" s="36">
        <f>T33+M34+G33</f>
        <v>20</v>
      </c>
      <c r="V33" s="37"/>
      <c r="W33" s="20">
        <f>(V33-Q33)/Q33*100</f>
        <v>-100</v>
      </c>
      <c r="X33" s="14">
        <v>317</v>
      </c>
      <c r="Y33" s="39"/>
      <c r="Z33" s="40">
        <f>K33+R33+Y33+F33</f>
        <v>1</v>
      </c>
      <c r="AA33" s="39"/>
      <c r="AB33" s="40">
        <f>M34+T33+AA36+G33</f>
        <v>20</v>
      </c>
      <c r="AC33" s="41"/>
      <c r="AD33" s="29">
        <f>(AC33-X33)/X33*100</f>
        <v>-100</v>
      </c>
    </row>
    <row r="34" spans="1:30" x14ac:dyDescent="0.35">
      <c r="A34" s="8">
        <v>5</v>
      </c>
      <c r="B34" s="4" t="s">
        <v>42</v>
      </c>
      <c r="C34" s="4">
        <v>36</v>
      </c>
      <c r="D34" s="4" t="s">
        <v>48</v>
      </c>
      <c r="E34" s="14">
        <v>1440</v>
      </c>
      <c r="F34" s="22"/>
      <c r="G34" s="22">
        <v>16</v>
      </c>
      <c r="H34" s="22">
        <v>1375</v>
      </c>
      <c r="I34" s="24">
        <f>(H34-E34)/E34*100</f>
        <v>-4.5138888888888884</v>
      </c>
      <c r="J34" s="14">
        <v>1425</v>
      </c>
      <c r="K34" s="31">
        <v>3</v>
      </c>
      <c r="L34" s="32">
        <f>K34+F34</f>
        <v>3</v>
      </c>
      <c r="M34" s="31">
        <v>14</v>
      </c>
      <c r="N34" s="32">
        <f>M34+G34</f>
        <v>30</v>
      </c>
      <c r="O34" s="33">
        <v>1365</v>
      </c>
      <c r="P34" s="27">
        <f>(O34-J34)/J34*100</f>
        <v>-4.2105263157894735</v>
      </c>
      <c r="Q34" s="14">
        <v>1411</v>
      </c>
      <c r="R34" s="35"/>
      <c r="S34" s="36">
        <f>F34+K34+R34</f>
        <v>3</v>
      </c>
      <c r="T34" s="35"/>
      <c r="U34" s="36">
        <f>T34+M36+G34</f>
        <v>33</v>
      </c>
      <c r="V34" s="37"/>
      <c r="W34" s="20">
        <f>(V34-Q34)/Q34*100</f>
        <v>-100</v>
      </c>
      <c r="X34" s="14">
        <v>1393</v>
      </c>
      <c r="Y34" s="39"/>
      <c r="Z34" s="40">
        <f>K34+R34+Y34+F34</f>
        <v>3</v>
      </c>
      <c r="AA34" s="39"/>
      <c r="AB34" s="40">
        <f>M36+T34+AA37+G34</f>
        <v>33</v>
      </c>
      <c r="AC34" s="41"/>
      <c r="AD34" s="29">
        <f>(AC34-X34)/X34*100</f>
        <v>-100</v>
      </c>
    </row>
    <row r="35" spans="1:30" x14ac:dyDescent="0.35">
      <c r="A35" s="8">
        <v>5</v>
      </c>
      <c r="B35" s="4" t="s">
        <v>42</v>
      </c>
      <c r="C35" s="4">
        <v>57</v>
      </c>
      <c r="D35" s="4" t="s">
        <v>44</v>
      </c>
      <c r="E35" s="14">
        <v>919</v>
      </c>
      <c r="F35" s="22"/>
      <c r="G35" s="22">
        <v>9</v>
      </c>
      <c r="H35" s="22">
        <v>880</v>
      </c>
      <c r="I35" s="24">
        <f>(H35-E35)/E35*100</f>
        <v>-4.2437431991294883</v>
      </c>
      <c r="J35" s="14">
        <v>913</v>
      </c>
      <c r="K35" s="31"/>
      <c r="L35" s="32">
        <f>K35+F35</f>
        <v>0</v>
      </c>
      <c r="M35" s="31">
        <v>14</v>
      </c>
      <c r="N35" s="32">
        <f>M35+G35</f>
        <v>23</v>
      </c>
      <c r="O35" s="33">
        <v>868</v>
      </c>
      <c r="P35" s="27">
        <f>(O35-J35)/J35*100</f>
        <v>-4.928806133625411</v>
      </c>
      <c r="Q35" s="14">
        <v>904</v>
      </c>
      <c r="R35" s="35"/>
      <c r="S35" s="36">
        <f>F35+K35+R35</f>
        <v>0</v>
      </c>
      <c r="T35" s="35"/>
      <c r="U35" s="36">
        <f>T35+M37+G35</f>
        <v>23</v>
      </c>
      <c r="V35" s="37"/>
      <c r="W35" s="20">
        <f>(V35-Q35)/Q35*100</f>
        <v>-100</v>
      </c>
      <c r="X35" s="14">
        <v>889</v>
      </c>
      <c r="Y35" s="39"/>
      <c r="Z35" s="40">
        <f>K35+R35+Y35+F35</f>
        <v>0</v>
      </c>
      <c r="AA35" s="39"/>
      <c r="AB35" s="40">
        <f>M37+T35+AA39+G35</f>
        <v>23</v>
      </c>
      <c r="AC35" s="41"/>
      <c r="AD35" s="29">
        <f>(AC35-X35)/X35*100</f>
        <v>-100</v>
      </c>
    </row>
    <row r="36" spans="1:30" x14ac:dyDescent="0.35">
      <c r="A36" s="8">
        <v>5</v>
      </c>
      <c r="B36" s="4" t="s">
        <v>42</v>
      </c>
      <c r="C36" s="4">
        <v>66</v>
      </c>
      <c r="D36" s="4" t="s">
        <v>45</v>
      </c>
      <c r="E36" s="14">
        <v>1477</v>
      </c>
      <c r="F36" s="22"/>
      <c r="G36" s="22">
        <v>15</v>
      </c>
      <c r="H36" s="22">
        <v>1430</v>
      </c>
      <c r="I36" s="24">
        <f>(H36-E36)/E36*100</f>
        <v>-3.1821259309410967</v>
      </c>
      <c r="J36" s="14">
        <v>1467</v>
      </c>
      <c r="K36" s="31">
        <v>1</v>
      </c>
      <c r="L36" s="32">
        <f>K36+F36</f>
        <v>1</v>
      </c>
      <c r="M36" s="31">
        <v>17</v>
      </c>
      <c r="N36" s="32">
        <f>M36+G36</f>
        <v>32</v>
      </c>
      <c r="O36" s="33">
        <v>1413</v>
      </c>
      <c r="P36" s="27">
        <f>(O36-J36)/J36*100</f>
        <v>-3.6809815950920246</v>
      </c>
      <c r="Q36" s="14">
        <v>1461</v>
      </c>
      <c r="R36" s="35"/>
      <c r="S36" s="36">
        <f>F36+K36+R36</f>
        <v>1</v>
      </c>
      <c r="T36" s="35"/>
      <c r="U36" s="36">
        <f>T36+M38+G36</f>
        <v>27</v>
      </c>
      <c r="V36" s="37"/>
      <c r="W36" s="20">
        <f>(V36-Q36)/Q36*100</f>
        <v>-100</v>
      </c>
      <c r="X36" s="14">
        <v>1447</v>
      </c>
      <c r="Y36" s="39"/>
      <c r="Z36" s="40">
        <f>K36+R36+Y36+F36</f>
        <v>1</v>
      </c>
      <c r="AA36" s="39"/>
      <c r="AB36" s="40">
        <f>M38+T36+AA41+G36</f>
        <v>27</v>
      </c>
      <c r="AC36" s="41"/>
      <c r="AD36" s="29">
        <f>(AC36-X36)/X36*100</f>
        <v>-100</v>
      </c>
    </row>
    <row r="37" spans="1:30" x14ac:dyDescent="0.35">
      <c r="A37" s="8">
        <v>5</v>
      </c>
      <c r="B37" s="4" t="s">
        <v>42</v>
      </c>
      <c r="C37" s="4">
        <v>67</v>
      </c>
      <c r="D37" s="4" t="s">
        <v>46</v>
      </c>
      <c r="E37" s="14">
        <v>1643</v>
      </c>
      <c r="F37" s="22"/>
      <c r="G37" s="22">
        <v>11</v>
      </c>
      <c r="H37" s="22">
        <v>1598</v>
      </c>
      <c r="I37" s="24">
        <f>(H37-E37)/E37*100</f>
        <v>-2.7388922702373706</v>
      </c>
      <c r="J37" s="14">
        <v>1636</v>
      </c>
      <c r="K37" s="31">
        <v>3</v>
      </c>
      <c r="L37" s="32">
        <f>K37+F37</f>
        <v>3</v>
      </c>
      <c r="M37" s="31">
        <v>14</v>
      </c>
      <c r="N37" s="32">
        <f>M37+G37</f>
        <v>25</v>
      </c>
      <c r="O37" s="33">
        <v>1586</v>
      </c>
      <c r="P37" s="27">
        <f>(O37-J37)/J37*100</f>
        <v>-3.0562347188264058</v>
      </c>
      <c r="Q37" s="14">
        <v>1622</v>
      </c>
      <c r="R37" s="35"/>
      <c r="S37" s="36">
        <f>F37+K37+R37</f>
        <v>3</v>
      </c>
      <c r="T37" s="35"/>
      <c r="U37" s="36">
        <f>T37+M39+G37</f>
        <v>13</v>
      </c>
      <c r="V37" s="37"/>
      <c r="W37" s="20">
        <f>(V37-Q37)/Q37*100</f>
        <v>-100</v>
      </c>
      <c r="X37" s="14">
        <v>1610</v>
      </c>
      <c r="Y37" s="39"/>
      <c r="Z37" s="40">
        <f>K37+R37+Y37+F37</f>
        <v>3</v>
      </c>
      <c r="AA37" s="39"/>
      <c r="AB37" s="40">
        <f>M39+T37+AA42+G37</f>
        <v>13</v>
      </c>
      <c r="AC37" s="41"/>
      <c r="AD37" s="29">
        <f>(AC37-X37)/X37*100</f>
        <v>-100</v>
      </c>
    </row>
    <row r="38" spans="1:30" x14ac:dyDescent="0.35">
      <c r="A38" s="8">
        <v>5</v>
      </c>
      <c r="B38" s="4" t="s">
        <v>42</v>
      </c>
      <c r="C38" s="4">
        <v>73</v>
      </c>
      <c r="D38" s="4" t="s">
        <v>47</v>
      </c>
      <c r="E38" s="14">
        <v>1075</v>
      </c>
      <c r="F38" s="22">
        <v>2</v>
      </c>
      <c r="G38" s="22">
        <v>16</v>
      </c>
      <c r="H38" s="22">
        <v>1026</v>
      </c>
      <c r="I38" s="24">
        <f>(H38-E38)/E38*100</f>
        <v>-4.5581395348837201</v>
      </c>
      <c r="J38" s="14">
        <v>1069</v>
      </c>
      <c r="K38" s="31">
        <v>1</v>
      </c>
      <c r="L38" s="32">
        <f>K38+F38</f>
        <v>3</v>
      </c>
      <c r="M38" s="31">
        <v>12</v>
      </c>
      <c r="N38" s="32">
        <f>M38+G38</f>
        <v>28</v>
      </c>
      <c r="O38" s="33">
        <v>1011</v>
      </c>
      <c r="P38" s="27">
        <f>(O38-J38)/J38*100</f>
        <v>-5.4256314312441534</v>
      </c>
      <c r="Q38" s="14">
        <v>1056</v>
      </c>
      <c r="R38" s="35"/>
      <c r="S38" s="36">
        <f>F38+K38+R38</f>
        <v>3</v>
      </c>
      <c r="T38" s="35"/>
      <c r="U38" s="36">
        <f>T38+M40+G38</f>
        <v>19</v>
      </c>
      <c r="V38" s="37"/>
      <c r="W38" s="20">
        <f>(V38-Q38)/Q38*100</f>
        <v>-100</v>
      </c>
      <c r="X38" s="14">
        <v>1039</v>
      </c>
      <c r="Y38" s="39"/>
      <c r="Z38" s="40">
        <f>K38+R38+Y38+F38</f>
        <v>3</v>
      </c>
      <c r="AA38" s="39"/>
      <c r="AB38" s="40">
        <f>M40+T38+AA45+G38</f>
        <v>19</v>
      </c>
      <c r="AC38" s="41"/>
      <c r="AD38" s="29">
        <f>(AC38-X38)/X38*100</f>
        <v>-100</v>
      </c>
    </row>
    <row r="39" spans="1:30" x14ac:dyDescent="0.35">
      <c r="A39" s="8">
        <v>6</v>
      </c>
      <c r="B39" s="4" t="s">
        <v>49</v>
      </c>
      <c r="C39" s="4">
        <v>29</v>
      </c>
      <c r="D39" s="4" t="s">
        <v>50</v>
      </c>
      <c r="E39" s="14">
        <v>275</v>
      </c>
      <c r="F39" s="22"/>
      <c r="G39" s="22">
        <v>1</v>
      </c>
      <c r="H39" s="22">
        <v>282</v>
      </c>
      <c r="I39" s="24">
        <f>(H39-E39)/E39*100</f>
        <v>2.5454545454545454</v>
      </c>
      <c r="J39" s="14">
        <v>274</v>
      </c>
      <c r="K39" s="31"/>
      <c r="L39" s="32">
        <f>K39+F39</f>
        <v>0</v>
      </c>
      <c r="M39" s="31">
        <v>2</v>
      </c>
      <c r="N39" s="32">
        <f>M39+G39</f>
        <v>3</v>
      </c>
      <c r="O39" s="33">
        <v>279</v>
      </c>
      <c r="P39" s="27">
        <f>(O39-J39)/J39*100</f>
        <v>1.824817518248175</v>
      </c>
      <c r="Q39" s="14">
        <v>279</v>
      </c>
      <c r="R39" s="35"/>
      <c r="S39" s="36">
        <f>F39+K39+R39</f>
        <v>0</v>
      </c>
      <c r="T39" s="35"/>
      <c r="U39" s="36">
        <f>T39+M41+G39</f>
        <v>15</v>
      </c>
      <c r="V39" s="37"/>
      <c r="W39" s="20">
        <f>(V39-Q39)/Q39*100</f>
        <v>-100</v>
      </c>
      <c r="X39" s="14">
        <v>283</v>
      </c>
      <c r="Y39" s="39"/>
      <c r="Z39" s="40">
        <f>K39+R39+Y39+F39</f>
        <v>0</v>
      </c>
      <c r="AA39" s="39"/>
      <c r="AB39" s="40">
        <f>M41+T39+AA42+G39</f>
        <v>15</v>
      </c>
      <c r="AC39" s="41"/>
      <c r="AD39" s="29">
        <f>(AC39-X39)/X39*100</f>
        <v>-100</v>
      </c>
    </row>
    <row r="40" spans="1:30" x14ac:dyDescent="0.35">
      <c r="A40" s="8">
        <v>6</v>
      </c>
      <c r="B40" s="4" t="s">
        <v>49</v>
      </c>
      <c r="C40" s="4">
        <v>32</v>
      </c>
      <c r="D40" s="4" t="s">
        <v>55</v>
      </c>
      <c r="E40" s="14">
        <v>347</v>
      </c>
      <c r="F40" s="22"/>
      <c r="G40" s="22">
        <v>4</v>
      </c>
      <c r="H40" s="22">
        <v>334</v>
      </c>
      <c r="I40" s="24">
        <f>(H40-E40)/E40*100</f>
        <v>-3.7463976945244957</v>
      </c>
      <c r="J40" s="14">
        <v>342</v>
      </c>
      <c r="K40" s="31">
        <v>1</v>
      </c>
      <c r="L40" s="32">
        <f>K40+F40</f>
        <v>1</v>
      </c>
      <c r="M40" s="31">
        <v>3</v>
      </c>
      <c r="N40" s="32">
        <f>M40+G40</f>
        <v>7</v>
      </c>
      <c r="O40" s="33">
        <v>332</v>
      </c>
      <c r="P40" s="27">
        <f>(O40-J40)/J40*100</f>
        <v>-2.9239766081871341</v>
      </c>
      <c r="Q40" s="14">
        <v>339</v>
      </c>
      <c r="R40" s="35"/>
      <c r="S40" s="36">
        <f>F40+K40+R40</f>
        <v>1</v>
      </c>
      <c r="T40" s="35"/>
      <c r="U40" s="36">
        <f>T40+M42+G40</f>
        <v>10</v>
      </c>
      <c r="V40" s="37"/>
      <c r="W40" s="20">
        <f>(V40-Q40)/Q40*100</f>
        <v>-100</v>
      </c>
      <c r="X40" s="14">
        <v>337</v>
      </c>
      <c r="Y40" s="39"/>
      <c r="Z40" s="40">
        <f>K40+R40+Y40+F40</f>
        <v>1</v>
      </c>
      <c r="AA40" s="39"/>
      <c r="AB40" s="40">
        <f>M42+T40+AA43+G40</f>
        <v>10</v>
      </c>
      <c r="AC40" s="41"/>
      <c r="AD40" s="29">
        <f>(AC40-X40)/X40*100</f>
        <v>-100</v>
      </c>
    </row>
    <row r="41" spans="1:30" x14ac:dyDescent="0.35">
      <c r="A41" s="8">
        <v>6</v>
      </c>
      <c r="B41" s="4" t="s">
        <v>49</v>
      </c>
      <c r="C41" s="4">
        <v>47</v>
      </c>
      <c r="D41" s="4" t="s">
        <v>52</v>
      </c>
      <c r="E41" s="14">
        <v>1407</v>
      </c>
      <c r="F41" s="22"/>
      <c r="G41" s="22">
        <v>7</v>
      </c>
      <c r="H41" s="22">
        <v>1370</v>
      </c>
      <c r="I41" s="24">
        <f>(H41-E41)/E41*100</f>
        <v>-2.6297085998578535</v>
      </c>
      <c r="J41" s="14">
        <v>1395</v>
      </c>
      <c r="K41" s="31">
        <v>2</v>
      </c>
      <c r="L41" s="32">
        <f>K41+F41</f>
        <v>2</v>
      </c>
      <c r="M41" s="31">
        <v>14</v>
      </c>
      <c r="N41" s="32">
        <f>M41+G41</f>
        <v>21</v>
      </c>
      <c r="O41" s="33">
        <v>1358</v>
      </c>
      <c r="P41" s="27">
        <f>(O41-J41)/J41*100</f>
        <v>-2.6523297491039424</v>
      </c>
      <c r="Q41" s="14">
        <v>1387</v>
      </c>
      <c r="R41" s="35"/>
      <c r="S41" s="36">
        <f>F41+K41+R41</f>
        <v>2</v>
      </c>
      <c r="T41" s="35"/>
      <c r="U41" s="36">
        <f>T41+M43+G41</f>
        <v>25</v>
      </c>
      <c r="V41" s="37"/>
      <c r="W41" s="20">
        <f>(V41-Q41)/Q41*100</f>
        <v>-100</v>
      </c>
      <c r="X41" s="14">
        <v>1375</v>
      </c>
      <c r="Y41" s="39"/>
      <c r="Z41" s="40">
        <f>K41+R41+Y41+F41</f>
        <v>2</v>
      </c>
      <c r="AA41" s="39"/>
      <c r="AB41" s="40">
        <f>M43+T41+AA45+G41</f>
        <v>25</v>
      </c>
      <c r="AC41" s="41"/>
      <c r="AD41" s="29">
        <f>(AC41-X41)/X41*100</f>
        <v>-100</v>
      </c>
    </row>
    <row r="42" spans="1:30" x14ac:dyDescent="0.35">
      <c r="A42" s="8">
        <v>6</v>
      </c>
      <c r="B42" s="4" t="s">
        <v>49</v>
      </c>
      <c r="C42" s="4">
        <v>54</v>
      </c>
      <c r="D42" s="4" t="s">
        <v>51</v>
      </c>
      <c r="E42" s="14">
        <v>976</v>
      </c>
      <c r="F42" s="22">
        <v>7</v>
      </c>
      <c r="G42" s="22">
        <v>5</v>
      </c>
      <c r="H42" s="22">
        <v>967</v>
      </c>
      <c r="I42" s="24">
        <f>(H42-E42)/E42*100</f>
        <v>-0.92213114754098358</v>
      </c>
      <c r="J42" s="14">
        <v>970</v>
      </c>
      <c r="K42" s="31">
        <v>4</v>
      </c>
      <c r="L42" s="32">
        <f>K42+F42</f>
        <v>11</v>
      </c>
      <c r="M42" s="31">
        <v>6</v>
      </c>
      <c r="N42" s="32">
        <f>M42+G42</f>
        <v>11</v>
      </c>
      <c r="O42" s="33">
        <v>964</v>
      </c>
      <c r="P42" s="27">
        <f>(O42-J42)/J42*100</f>
        <v>-0.61855670103092786</v>
      </c>
      <c r="Q42" s="14">
        <v>968</v>
      </c>
      <c r="R42" s="35"/>
      <c r="S42" s="36">
        <f>F42+K42+R42</f>
        <v>11</v>
      </c>
      <c r="T42" s="35"/>
      <c r="U42" s="36">
        <f>T42+M44+G42</f>
        <v>21</v>
      </c>
      <c r="V42" s="37"/>
      <c r="W42" s="20">
        <f>(V42-Q42)/Q42*100</f>
        <v>-100</v>
      </c>
      <c r="X42" s="14">
        <v>966</v>
      </c>
      <c r="Y42" s="39"/>
      <c r="Z42" s="40">
        <f>K42+R42+Y42+F42</f>
        <v>11</v>
      </c>
      <c r="AA42" s="39"/>
      <c r="AB42" s="40">
        <f>M44+T42+AA46+G42</f>
        <v>21</v>
      </c>
      <c r="AC42" s="41"/>
      <c r="AD42" s="29">
        <f>(AC42-X42)/X42*100</f>
        <v>-100</v>
      </c>
    </row>
    <row r="43" spans="1:30" x14ac:dyDescent="0.35">
      <c r="A43" s="8">
        <v>6</v>
      </c>
      <c r="B43" s="4" t="s">
        <v>49</v>
      </c>
      <c r="C43" s="4">
        <v>65</v>
      </c>
      <c r="D43" s="4" t="s">
        <v>56</v>
      </c>
      <c r="E43" s="14">
        <v>1261</v>
      </c>
      <c r="F43" s="22">
        <v>1</v>
      </c>
      <c r="G43" s="22">
        <v>4</v>
      </c>
      <c r="H43" s="22">
        <v>1222</v>
      </c>
      <c r="I43" s="24">
        <f>(H43-E43)/E43*100</f>
        <v>-3.0927835051546393</v>
      </c>
      <c r="J43" s="14">
        <v>1254</v>
      </c>
      <c r="K43" s="31"/>
      <c r="L43" s="32">
        <f>K43+F43</f>
        <v>1</v>
      </c>
      <c r="M43" s="31">
        <v>18</v>
      </c>
      <c r="N43" s="32">
        <f>M43+G43</f>
        <v>22</v>
      </c>
      <c r="O43" s="33">
        <v>1204</v>
      </c>
      <c r="P43" s="27">
        <f>(O43-J43)/J43*100</f>
        <v>-3.9872408293460926</v>
      </c>
      <c r="Q43" s="14">
        <v>1244</v>
      </c>
      <c r="R43" s="35"/>
      <c r="S43" s="36">
        <f>F43+K43+R43</f>
        <v>1</v>
      </c>
      <c r="T43" s="35"/>
      <c r="U43" s="36">
        <f>T43+M45+G43</f>
        <v>14</v>
      </c>
      <c r="V43" s="37"/>
      <c r="W43" s="20">
        <f>(V43-Q43)/Q43*100</f>
        <v>-100</v>
      </c>
      <c r="X43" s="14">
        <v>1227</v>
      </c>
      <c r="Y43" s="39"/>
      <c r="Z43" s="40">
        <f>K43+R43+Y43+F43</f>
        <v>1</v>
      </c>
      <c r="AA43" s="39"/>
      <c r="AB43" s="40">
        <f>M45+T43+AA48+G43</f>
        <v>14</v>
      </c>
      <c r="AC43" s="41"/>
      <c r="AD43" s="29">
        <f>(AC43-X43)/X43*100</f>
        <v>-100</v>
      </c>
    </row>
    <row r="44" spans="1:30" x14ac:dyDescent="0.35">
      <c r="A44" s="8">
        <v>6</v>
      </c>
      <c r="B44" s="4" t="s">
        <v>49</v>
      </c>
      <c r="C44" s="4">
        <v>71</v>
      </c>
      <c r="D44" s="4" t="s">
        <v>53</v>
      </c>
      <c r="E44" s="14">
        <v>1874</v>
      </c>
      <c r="F44" s="22"/>
      <c r="G44" s="22">
        <v>24</v>
      </c>
      <c r="H44" s="22">
        <v>1783</v>
      </c>
      <c r="I44" s="24">
        <f>(H44-E44)/E44*100</f>
        <v>-4.8559231590181433</v>
      </c>
      <c r="J44" s="14">
        <v>1852</v>
      </c>
      <c r="K44" s="31"/>
      <c r="L44" s="32">
        <f>K44+F44</f>
        <v>0</v>
      </c>
      <c r="M44" s="31">
        <v>16</v>
      </c>
      <c r="N44" s="32">
        <f>M44+G44</f>
        <v>40</v>
      </c>
      <c r="O44" s="33">
        <v>1769</v>
      </c>
      <c r="P44" s="27">
        <f>(O44-J44)/J44*100</f>
        <v>-4.481641468682505</v>
      </c>
      <c r="Q44" s="14">
        <v>1836</v>
      </c>
      <c r="R44" s="35"/>
      <c r="S44" s="36">
        <f>F44+K44+R44</f>
        <v>0</v>
      </c>
      <c r="T44" s="35"/>
      <c r="U44" s="36">
        <f>T44+M46+G44</f>
        <v>25</v>
      </c>
      <c r="V44" s="37"/>
      <c r="W44" s="20">
        <f>(V44-Q44)/Q44*100</f>
        <v>-100</v>
      </c>
      <c r="X44" s="14">
        <v>1810</v>
      </c>
      <c r="Y44" s="39"/>
      <c r="Z44" s="40">
        <f>K44+R44+Y44+F44</f>
        <v>0</v>
      </c>
      <c r="AA44" s="39"/>
      <c r="AB44" s="40">
        <f>M46+T44+AA50+G44</f>
        <v>25</v>
      </c>
      <c r="AC44" s="41"/>
      <c r="AD44" s="29">
        <f>(AC44-X44)/X44*100</f>
        <v>-100</v>
      </c>
    </row>
    <row r="45" spans="1:30" x14ac:dyDescent="0.35">
      <c r="A45" s="8">
        <v>6</v>
      </c>
      <c r="B45" s="4" t="s">
        <v>49</v>
      </c>
      <c r="C45" s="4">
        <v>91</v>
      </c>
      <c r="D45" s="4" t="s">
        <v>54</v>
      </c>
      <c r="E45" s="14">
        <v>1045</v>
      </c>
      <c r="F45" s="22">
        <v>1</v>
      </c>
      <c r="G45" s="22">
        <v>15</v>
      </c>
      <c r="H45" s="22">
        <v>1010</v>
      </c>
      <c r="I45" s="24">
        <f>(H45-E45)/E45*100</f>
        <v>-3.3492822966507179</v>
      </c>
      <c r="J45" s="14">
        <v>1040</v>
      </c>
      <c r="K45" s="31"/>
      <c r="L45" s="32">
        <f>K45+F45</f>
        <v>1</v>
      </c>
      <c r="M45" s="31">
        <v>10</v>
      </c>
      <c r="N45" s="32">
        <f>M45+G45</f>
        <v>25</v>
      </c>
      <c r="O45" s="33">
        <v>998</v>
      </c>
      <c r="P45" s="27">
        <f>(O45-J45)/J45*100</f>
        <v>-4.0384615384615383</v>
      </c>
      <c r="Q45" s="14">
        <v>1034</v>
      </c>
      <c r="R45" s="35"/>
      <c r="S45" s="36">
        <f>F45+K45+R45</f>
        <v>1</v>
      </c>
      <c r="T45" s="35"/>
      <c r="U45" s="36">
        <f>T45+M48+G45</f>
        <v>28</v>
      </c>
      <c r="V45" s="37"/>
      <c r="W45" s="20">
        <f>(V45-Q45)/Q45*100</f>
        <v>-100</v>
      </c>
      <c r="X45" s="14">
        <v>1023</v>
      </c>
      <c r="Y45" s="39"/>
      <c r="Z45" s="40">
        <f>K45+R45+Y45+F45</f>
        <v>1</v>
      </c>
      <c r="AA45" s="39"/>
      <c r="AB45" s="40">
        <f>M48+T45+AA52+G45</f>
        <v>28</v>
      </c>
      <c r="AC45" s="41"/>
      <c r="AD45" s="29">
        <f>(AC45-X45)/X45*100</f>
        <v>-100</v>
      </c>
    </row>
    <row r="46" spans="1:30" x14ac:dyDescent="0.35">
      <c r="A46" s="8">
        <v>7</v>
      </c>
      <c r="B46" s="4" t="s">
        <v>57</v>
      </c>
      <c r="C46" s="4">
        <v>63</v>
      </c>
      <c r="D46" s="4" t="s">
        <v>60</v>
      </c>
      <c r="E46" s="14">
        <v>351</v>
      </c>
      <c r="F46" s="22">
        <v>1</v>
      </c>
      <c r="G46" s="22">
        <v>4</v>
      </c>
      <c r="H46" s="22">
        <v>343</v>
      </c>
      <c r="I46" s="24">
        <f>(H46-E46)/E46*100</f>
        <v>-2.2792022792022792</v>
      </c>
      <c r="J46" s="14">
        <v>350</v>
      </c>
      <c r="K46" s="31">
        <v>1</v>
      </c>
      <c r="L46" s="32">
        <f>K46+F46</f>
        <v>2</v>
      </c>
      <c r="M46" s="31">
        <v>1</v>
      </c>
      <c r="N46" s="32">
        <f>M46+G46</f>
        <v>5</v>
      </c>
      <c r="O46" s="33">
        <v>343</v>
      </c>
      <c r="P46" s="27">
        <f>(O46-J46)/J46*100</f>
        <v>-2</v>
      </c>
      <c r="Q46" s="14">
        <v>348</v>
      </c>
      <c r="R46" s="35"/>
      <c r="S46" s="36">
        <f>F46+K46+R46</f>
        <v>2</v>
      </c>
      <c r="T46" s="35"/>
      <c r="U46" s="36">
        <f>T46+M48+G46</f>
        <v>17</v>
      </c>
      <c r="V46" s="37"/>
      <c r="W46" s="20">
        <f>(V46-Q46)/Q46*100</f>
        <v>-100</v>
      </c>
      <c r="X46" s="14">
        <v>347</v>
      </c>
      <c r="Y46" s="39"/>
      <c r="Z46" s="40">
        <f>K46+R46+Y46+F46</f>
        <v>2</v>
      </c>
      <c r="AA46" s="39"/>
      <c r="AB46" s="40">
        <f>M48+T46+AA51+G46</f>
        <v>17</v>
      </c>
      <c r="AC46" s="41"/>
      <c r="AD46" s="29">
        <f>(AC46-X46)/X46*100</f>
        <v>-100</v>
      </c>
    </row>
    <row r="47" spans="1:30" x14ac:dyDescent="0.35">
      <c r="A47" s="8">
        <v>7</v>
      </c>
      <c r="B47" s="4" t="s">
        <v>57</v>
      </c>
      <c r="C47" s="4">
        <v>77</v>
      </c>
      <c r="D47" s="4" t="s">
        <v>61</v>
      </c>
      <c r="E47" s="14">
        <v>1057</v>
      </c>
      <c r="F47" s="22">
        <v>1</v>
      </c>
      <c r="G47" s="22">
        <v>11</v>
      </c>
      <c r="H47" s="22">
        <v>1041</v>
      </c>
      <c r="I47" s="24">
        <f>(H47-E47)/E47*100</f>
        <v>-1.5137180700094608</v>
      </c>
      <c r="J47" s="14">
        <v>1057</v>
      </c>
      <c r="K47" s="31">
        <v>2</v>
      </c>
      <c r="L47" s="32">
        <f>K47+F47</f>
        <v>3</v>
      </c>
      <c r="M47" s="31">
        <v>12</v>
      </c>
      <c r="N47" s="32">
        <f>M47+G47</f>
        <v>23</v>
      </c>
      <c r="O47" s="33">
        <v>1031</v>
      </c>
      <c r="P47" s="27">
        <f>(O47-J47)/J47*100</f>
        <v>-2.459791863765374</v>
      </c>
      <c r="Q47" s="14">
        <v>1058</v>
      </c>
      <c r="R47" s="35"/>
      <c r="S47" s="36">
        <f>F47+K47+R47</f>
        <v>3</v>
      </c>
      <c r="T47" s="35"/>
      <c r="U47" s="36">
        <f>T47+M49+G47</f>
        <v>18</v>
      </c>
      <c r="V47" s="37"/>
      <c r="W47" s="20">
        <f>(V47-Q47)/Q47*100</f>
        <v>-100</v>
      </c>
      <c r="X47" s="14">
        <v>1050</v>
      </c>
      <c r="Y47" s="39"/>
      <c r="Z47" s="40">
        <f>K47+R47+Y47+F47</f>
        <v>3</v>
      </c>
      <c r="AA47" s="39"/>
      <c r="AB47" s="40">
        <f>M49+T47+AA54+G47</f>
        <v>18</v>
      </c>
      <c r="AC47" s="41"/>
      <c r="AD47" s="29">
        <f>(AC47-X47)/X47*100</f>
        <v>-100</v>
      </c>
    </row>
    <row r="48" spans="1:30" x14ac:dyDescent="0.35">
      <c r="A48" s="8">
        <v>7</v>
      </c>
      <c r="B48" s="4" t="s">
        <v>57</v>
      </c>
      <c r="C48" s="4">
        <v>87</v>
      </c>
      <c r="D48" s="4" t="s">
        <v>59</v>
      </c>
      <c r="E48" s="14">
        <v>1666</v>
      </c>
      <c r="F48" s="22">
        <v>4</v>
      </c>
      <c r="G48" s="22">
        <v>16</v>
      </c>
      <c r="H48" s="22">
        <v>1640</v>
      </c>
      <c r="I48" s="24">
        <f>(H48-E48)/E48*100</f>
        <v>-1.5606242496998799</v>
      </c>
      <c r="J48" s="14">
        <v>1664</v>
      </c>
      <c r="K48" s="31">
        <v>8</v>
      </c>
      <c r="L48" s="32">
        <f>K48+F48</f>
        <v>12</v>
      </c>
      <c r="M48" s="31">
        <v>13</v>
      </c>
      <c r="N48" s="32">
        <f>M48+G48</f>
        <v>29</v>
      </c>
      <c r="O48" s="33">
        <v>1633</v>
      </c>
      <c r="P48" s="27">
        <f>(O48-J48)/J48*100</f>
        <v>-1.8629807692307692</v>
      </c>
      <c r="Q48" s="14">
        <v>1664</v>
      </c>
      <c r="R48" s="35"/>
      <c r="S48" s="36">
        <f>F48+K48+R48</f>
        <v>12</v>
      </c>
      <c r="T48" s="35"/>
      <c r="U48" s="36">
        <f>T48+M51+G48</f>
        <v>19</v>
      </c>
      <c r="V48" s="37"/>
      <c r="W48" s="20">
        <f>(V48-Q48)/Q48*100</f>
        <v>-100</v>
      </c>
      <c r="X48" s="14">
        <v>1654</v>
      </c>
      <c r="Y48" s="39"/>
      <c r="Z48" s="40">
        <f>K48+R48+Y48+F48</f>
        <v>12</v>
      </c>
      <c r="AA48" s="39"/>
      <c r="AB48" s="40">
        <f>M51+T48+AA55+G48</f>
        <v>19</v>
      </c>
      <c r="AC48" s="41"/>
      <c r="AD48" s="29">
        <f>(AC48-X48)/X48*100</f>
        <v>-100</v>
      </c>
    </row>
    <row r="49" spans="1:30" x14ac:dyDescent="0.35">
      <c r="A49" s="8">
        <v>7</v>
      </c>
      <c r="B49" s="4" t="s">
        <v>57</v>
      </c>
      <c r="C49" s="4">
        <v>94</v>
      </c>
      <c r="D49" s="4" t="s">
        <v>58</v>
      </c>
      <c r="E49" s="14">
        <v>512</v>
      </c>
      <c r="F49" s="22"/>
      <c r="G49" s="22">
        <v>3</v>
      </c>
      <c r="H49" s="22">
        <v>498</v>
      </c>
      <c r="I49" s="24">
        <f>(H49-E49)/E49*100</f>
        <v>-2.734375</v>
      </c>
      <c r="J49" s="14">
        <v>511</v>
      </c>
      <c r="K49" s="31"/>
      <c r="L49" s="32">
        <f>K49+F49</f>
        <v>0</v>
      </c>
      <c r="M49" s="31">
        <v>7</v>
      </c>
      <c r="N49" s="32">
        <f>M49+G49</f>
        <v>10</v>
      </c>
      <c r="O49" s="33">
        <v>490</v>
      </c>
      <c r="P49" s="27">
        <f>(O49-J49)/J49*100</f>
        <v>-4.10958904109589</v>
      </c>
      <c r="Q49" s="14">
        <v>507</v>
      </c>
      <c r="R49" s="35"/>
      <c r="S49" s="36">
        <f>F49+K49+R49</f>
        <v>0</v>
      </c>
      <c r="T49" s="35"/>
      <c r="U49" s="36">
        <f>T49+M52+G49</f>
        <v>4</v>
      </c>
      <c r="V49" s="37"/>
      <c r="W49" s="20">
        <f>(V49-Q49)/Q49*100</f>
        <v>-100</v>
      </c>
      <c r="X49" s="14">
        <v>502</v>
      </c>
      <c r="Y49" s="39"/>
      <c r="Z49" s="40">
        <f>K49+R49+Y49+F49</f>
        <v>0</v>
      </c>
      <c r="AA49" s="39"/>
      <c r="AB49" s="40">
        <f>M52+T49+AA56+G49</f>
        <v>4</v>
      </c>
      <c r="AC49" s="41"/>
      <c r="AD49" s="29">
        <f>(AC49-X49)/X49*100</f>
        <v>-100</v>
      </c>
    </row>
    <row r="50" spans="1:30" x14ac:dyDescent="0.35">
      <c r="A50" s="8">
        <v>8</v>
      </c>
      <c r="B50" s="4" t="s">
        <v>62</v>
      </c>
      <c r="C50" s="4">
        <v>61</v>
      </c>
      <c r="D50" s="4" t="s">
        <v>63</v>
      </c>
      <c r="E50" s="14">
        <v>623</v>
      </c>
      <c r="F50" s="22"/>
      <c r="G50" s="22">
        <v>7</v>
      </c>
      <c r="H50" s="22">
        <v>601</v>
      </c>
      <c r="I50" s="24">
        <f>(H50-E50)/E50*100</f>
        <v>-3.5313001605136436</v>
      </c>
      <c r="J50" s="14">
        <v>618</v>
      </c>
      <c r="K50" s="31"/>
      <c r="L50" s="32">
        <f>K50+F50</f>
        <v>0</v>
      </c>
      <c r="M50" s="31">
        <v>7</v>
      </c>
      <c r="N50" s="32">
        <f>M50+G50</f>
        <v>14</v>
      </c>
      <c r="O50" s="33">
        <v>590</v>
      </c>
      <c r="P50" s="27">
        <f>(O50-J50)/J50*100</f>
        <v>-4.5307443365695796</v>
      </c>
      <c r="Q50" s="14">
        <v>613</v>
      </c>
      <c r="R50" s="35"/>
      <c r="S50" s="36">
        <f>F50+K50+R50</f>
        <v>0</v>
      </c>
      <c r="T50" s="35"/>
      <c r="U50" s="36">
        <f>T50+M52+G50</f>
        <v>8</v>
      </c>
      <c r="V50" s="37"/>
      <c r="W50" s="20">
        <f>(V50-Q50)/Q50*100</f>
        <v>-100</v>
      </c>
      <c r="X50" s="14">
        <v>606</v>
      </c>
      <c r="Y50" s="39"/>
      <c r="Z50" s="40">
        <f>K50+R50+Y50+F50</f>
        <v>0</v>
      </c>
      <c r="AA50" s="39"/>
      <c r="AB50" s="40">
        <f>M52+T50+AA55+G50</f>
        <v>8</v>
      </c>
      <c r="AC50" s="41"/>
      <c r="AD50" s="29">
        <f>(AC50-X50)/X50*100</f>
        <v>-100</v>
      </c>
    </row>
    <row r="51" spans="1:30" x14ac:dyDescent="0.35">
      <c r="A51" s="8">
        <v>8</v>
      </c>
      <c r="B51" s="4" t="s">
        <v>62</v>
      </c>
      <c r="C51" s="4">
        <v>68</v>
      </c>
      <c r="D51" s="4" t="s">
        <v>64</v>
      </c>
      <c r="E51" s="14">
        <v>846</v>
      </c>
      <c r="F51" s="22"/>
      <c r="G51" s="22">
        <v>6</v>
      </c>
      <c r="H51" s="22">
        <v>820</v>
      </c>
      <c r="I51" s="24">
        <f>(H51-E51)/E51*100</f>
        <v>-3.0732860520094563</v>
      </c>
      <c r="J51" s="14">
        <v>842</v>
      </c>
      <c r="K51" s="31">
        <v>1</v>
      </c>
      <c r="L51" s="32">
        <f>K51+F51</f>
        <v>1</v>
      </c>
      <c r="M51" s="31">
        <v>3</v>
      </c>
      <c r="N51" s="32">
        <f>M51+G51</f>
        <v>9</v>
      </c>
      <c r="O51" s="33">
        <v>818</v>
      </c>
      <c r="P51" s="27">
        <f>(O51-J51)/J51*100</f>
        <v>-2.8503562945368173</v>
      </c>
      <c r="Q51" s="14">
        <v>831</v>
      </c>
      <c r="R51" s="35"/>
      <c r="S51" s="36">
        <f>F51+K51+R51</f>
        <v>1</v>
      </c>
      <c r="T51" s="35"/>
      <c r="U51" s="36">
        <f>T51+M53+G51</f>
        <v>9</v>
      </c>
      <c r="V51" s="37"/>
      <c r="W51" s="20">
        <f>(V51-Q51)/Q51*100</f>
        <v>-100</v>
      </c>
      <c r="X51" s="14">
        <v>825</v>
      </c>
      <c r="Y51" s="39"/>
      <c r="Z51" s="40">
        <f>K51+R51+Y51+F51</f>
        <v>1</v>
      </c>
      <c r="AA51" s="39"/>
      <c r="AB51" s="40">
        <f>M53+T51+AA57+G51</f>
        <v>9</v>
      </c>
      <c r="AC51" s="41"/>
      <c r="AD51" s="29">
        <f>(AC51-X51)/X51*100</f>
        <v>-100</v>
      </c>
    </row>
    <row r="52" spans="1:30" x14ac:dyDescent="0.35">
      <c r="A52" s="8">
        <v>8</v>
      </c>
      <c r="B52" s="4" t="s">
        <v>62</v>
      </c>
      <c r="C52" s="4">
        <v>74</v>
      </c>
      <c r="D52" s="4" t="s">
        <v>66</v>
      </c>
      <c r="E52" s="14">
        <v>163</v>
      </c>
      <c r="F52" s="22"/>
      <c r="G52" s="22">
        <v>1</v>
      </c>
      <c r="H52" s="22">
        <v>161</v>
      </c>
      <c r="I52" s="24">
        <f>(H52-E52)/E52*100</f>
        <v>-1.2269938650306749</v>
      </c>
      <c r="J52" s="14">
        <v>162</v>
      </c>
      <c r="K52" s="31"/>
      <c r="L52" s="32">
        <f>K52+F52</f>
        <v>0</v>
      </c>
      <c r="M52" s="31">
        <v>1</v>
      </c>
      <c r="N52" s="32">
        <f>M52+G52</f>
        <v>2</v>
      </c>
      <c r="O52" s="33">
        <v>160</v>
      </c>
      <c r="P52" s="27">
        <f>(O52-J52)/J52*100</f>
        <v>-1.2345679012345678</v>
      </c>
      <c r="Q52" s="14">
        <v>162</v>
      </c>
      <c r="R52" s="35"/>
      <c r="S52" s="36">
        <f>F52+K52+R52</f>
        <v>0</v>
      </c>
      <c r="T52" s="35"/>
      <c r="U52" s="36">
        <f>T52+M54+G52</f>
        <v>1</v>
      </c>
      <c r="V52" s="37"/>
      <c r="W52" s="20">
        <f>(V52-Q52)/Q52*100</f>
        <v>-100</v>
      </c>
      <c r="X52" s="14">
        <v>163</v>
      </c>
      <c r="Y52" s="39"/>
      <c r="Z52" s="40">
        <f>K52+R52+Y52+F52</f>
        <v>0</v>
      </c>
      <c r="AA52" s="39"/>
      <c r="AB52" s="40">
        <f>M54+T52+AA59+G52</f>
        <v>1</v>
      </c>
      <c r="AC52" s="41"/>
      <c r="AD52" s="29">
        <f>(AC52-X52)/X52*100</f>
        <v>-100</v>
      </c>
    </row>
    <row r="53" spans="1:30" x14ac:dyDescent="0.35">
      <c r="A53" s="8">
        <v>8</v>
      </c>
      <c r="B53" s="4" t="s">
        <v>62</v>
      </c>
      <c r="C53" s="4">
        <v>78</v>
      </c>
      <c r="D53" s="4" t="s">
        <v>65</v>
      </c>
      <c r="E53" s="14">
        <v>169</v>
      </c>
      <c r="F53" s="22">
        <v>3</v>
      </c>
      <c r="G53" s="22">
        <v>1</v>
      </c>
      <c r="H53" s="22">
        <v>173</v>
      </c>
      <c r="I53" s="24">
        <f>(H53-E53)/E53*100</f>
        <v>2.3668639053254439</v>
      </c>
      <c r="J53" s="14">
        <v>170</v>
      </c>
      <c r="K53" s="31">
        <v>1</v>
      </c>
      <c r="L53" s="32">
        <f>K53+F53</f>
        <v>4</v>
      </c>
      <c r="M53" s="31">
        <v>3</v>
      </c>
      <c r="N53" s="32">
        <f>M53+G53</f>
        <v>4</v>
      </c>
      <c r="O53" s="33">
        <v>172</v>
      </c>
      <c r="P53" s="27">
        <f>(O53-J53)/J53*100</f>
        <v>1.1764705882352942</v>
      </c>
      <c r="Q53" s="14">
        <v>169</v>
      </c>
      <c r="R53" s="35"/>
      <c r="S53" s="36">
        <f>F53+K53+R53</f>
        <v>4</v>
      </c>
      <c r="T53" s="35"/>
      <c r="U53" s="36">
        <f>T53+M55+G53</f>
        <v>9</v>
      </c>
      <c r="V53" s="37"/>
      <c r="W53" s="20">
        <f>(V53-Q53)/Q53*100</f>
        <v>-100</v>
      </c>
      <c r="X53" s="14">
        <v>172</v>
      </c>
      <c r="Y53" s="39"/>
      <c r="Z53" s="40">
        <f>K53+R53+Y53+F53</f>
        <v>4</v>
      </c>
      <c r="AA53" s="39"/>
      <c r="AB53" s="40">
        <f>M55+T53+AA60+G53</f>
        <v>9</v>
      </c>
      <c r="AC53" s="41"/>
      <c r="AD53" s="29">
        <f>(AC53-X53)/X53*100</f>
        <v>-100</v>
      </c>
    </row>
    <row r="54" spans="1:30" x14ac:dyDescent="0.35">
      <c r="A54" s="8">
        <v>9</v>
      </c>
      <c r="B54" s="4" t="s">
        <v>67</v>
      </c>
      <c r="C54" s="4">
        <v>30</v>
      </c>
      <c r="D54" s="4" t="s">
        <v>69</v>
      </c>
      <c r="E54" s="14">
        <v>10</v>
      </c>
      <c r="F54" s="22"/>
      <c r="G54" s="22"/>
      <c r="H54" s="22">
        <v>10</v>
      </c>
      <c r="I54" s="24">
        <f>(H54-E54)/E54*100</f>
        <v>0</v>
      </c>
      <c r="J54" s="14">
        <v>10</v>
      </c>
      <c r="K54" s="31"/>
      <c r="L54" s="32">
        <f>K54+F54</f>
        <v>0</v>
      </c>
      <c r="M54" s="31"/>
      <c r="N54" s="32">
        <f>M54+G54</f>
        <v>0</v>
      </c>
      <c r="O54" s="33">
        <v>10</v>
      </c>
      <c r="P54" s="27">
        <f>(O54-J54)/J54*100</f>
        <v>0</v>
      </c>
      <c r="Q54" s="14">
        <v>10</v>
      </c>
      <c r="R54" s="35"/>
      <c r="S54" s="36">
        <f>F54+K54+R54</f>
        <v>0</v>
      </c>
      <c r="T54" s="35"/>
      <c r="U54" s="36">
        <f>T54+M56+G54</f>
        <v>6</v>
      </c>
      <c r="V54" s="37"/>
      <c r="W54" s="20">
        <f>(V54-Q54)/Q54*100</f>
        <v>-100</v>
      </c>
      <c r="X54" s="14">
        <v>10</v>
      </c>
      <c r="Y54" s="39"/>
      <c r="Z54" s="40">
        <f>K54+R54+Y54+F54</f>
        <v>0</v>
      </c>
      <c r="AA54" s="39"/>
      <c r="AB54" s="40">
        <f>M56+T54+AA57+G54</f>
        <v>6</v>
      </c>
      <c r="AC54" s="41"/>
      <c r="AD54" s="29">
        <f>(AC54-X54)/X54*100</f>
        <v>-100</v>
      </c>
    </row>
    <row r="55" spans="1:30" x14ac:dyDescent="0.35">
      <c r="A55" s="8">
        <v>9</v>
      </c>
      <c r="B55" s="4" t="s">
        <v>67</v>
      </c>
      <c r="C55" s="4">
        <v>34</v>
      </c>
      <c r="D55" s="4" t="s">
        <v>71</v>
      </c>
      <c r="E55" s="14">
        <v>1349</v>
      </c>
      <c r="F55" s="22">
        <v>1</v>
      </c>
      <c r="G55" s="22">
        <v>16</v>
      </c>
      <c r="H55" s="22">
        <v>1291</v>
      </c>
      <c r="I55" s="24">
        <f>(H55-E55)/E55*100</f>
        <v>-4.2994810971089699</v>
      </c>
      <c r="J55" s="14">
        <v>1338</v>
      </c>
      <c r="K55" s="31"/>
      <c r="L55" s="32">
        <f>K55+F55</f>
        <v>1</v>
      </c>
      <c r="M55" s="31">
        <v>8</v>
      </c>
      <c r="N55" s="32">
        <f>M55+G55</f>
        <v>24</v>
      </c>
      <c r="O55" s="33">
        <v>1282</v>
      </c>
      <c r="P55" s="27">
        <f>(O55-J55)/J55*100</f>
        <v>-4.1853512705530642</v>
      </c>
      <c r="Q55" s="14">
        <v>1326</v>
      </c>
      <c r="R55" s="35"/>
      <c r="S55" s="36">
        <f>F55+K55+R55</f>
        <v>1</v>
      </c>
      <c r="T55" s="35"/>
      <c r="U55" s="36">
        <f>T55+M57+G55</f>
        <v>19</v>
      </c>
      <c r="V55" s="37"/>
      <c r="W55" s="20">
        <f>(V55-Q55)/Q55*100</f>
        <v>-100</v>
      </c>
      <c r="X55" s="14">
        <v>1309</v>
      </c>
      <c r="Y55" s="39"/>
      <c r="Z55" s="40">
        <f>K55+R55+Y55+F55</f>
        <v>1</v>
      </c>
      <c r="AA55" s="39"/>
      <c r="AB55" s="40">
        <f>M57+T55+AA58+G55</f>
        <v>19</v>
      </c>
      <c r="AC55" s="41"/>
      <c r="AD55" s="29">
        <f>(AC55-X55)/X55*100</f>
        <v>-100</v>
      </c>
    </row>
    <row r="56" spans="1:30" x14ac:dyDescent="0.35">
      <c r="A56" s="8">
        <v>9</v>
      </c>
      <c r="B56" s="4" t="s">
        <v>67</v>
      </c>
      <c r="C56" s="4">
        <v>43</v>
      </c>
      <c r="D56" s="4" t="s">
        <v>72</v>
      </c>
      <c r="E56" s="14">
        <v>465</v>
      </c>
      <c r="F56" s="22"/>
      <c r="G56" s="22">
        <v>3</v>
      </c>
      <c r="H56" s="22">
        <v>446</v>
      </c>
      <c r="I56" s="24">
        <f>(H56-E56)/E56*100</f>
        <v>-4.086021505376344</v>
      </c>
      <c r="J56" s="14">
        <v>458</v>
      </c>
      <c r="K56" s="31"/>
      <c r="L56" s="32">
        <f>K56+F56</f>
        <v>0</v>
      </c>
      <c r="M56" s="31">
        <v>6</v>
      </c>
      <c r="N56" s="32">
        <f>M56+G56</f>
        <v>9</v>
      </c>
      <c r="O56" s="33">
        <v>439</v>
      </c>
      <c r="P56" s="27">
        <f>(O56-J56)/J56*100</f>
        <v>-4.1484716157205241</v>
      </c>
      <c r="Q56" s="14">
        <v>452</v>
      </c>
      <c r="R56" s="35"/>
      <c r="S56" s="36">
        <f>F56+K56+R56</f>
        <v>0</v>
      </c>
      <c r="T56" s="35"/>
      <c r="U56" s="36">
        <f>T56+M58+G56</f>
        <v>11</v>
      </c>
      <c r="V56" s="37"/>
      <c r="W56" s="20">
        <f>(V56-Q56)/Q56*100</f>
        <v>-100</v>
      </c>
      <c r="X56" s="14">
        <v>449</v>
      </c>
      <c r="Y56" s="39"/>
      <c r="Z56" s="40">
        <f>K56+R56+Y56+F56</f>
        <v>0</v>
      </c>
      <c r="AA56" s="39"/>
      <c r="AB56" s="40">
        <f>M58+T56+AA60+G56</f>
        <v>11</v>
      </c>
      <c r="AC56" s="41"/>
      <c r="AD56" s="29">
        <f>(AC56-X56)/X56*100</f>
        <v>-100</v>
      </c>
    </row>
    <row r="57" spans="1:30" x14ac:dyDescent="0.35">
      <c r="A57" s="8">
        <v>9</v>
      </c>
      <c r="B57" s="4" t="s">
        <v>67</v>
      </c>
      <c r="C57" s="4">
        <v>45</v>
      </c>
      <c r="D57" s="4" t="s">
        <v>68</v>
      </c>
      <c r="E57" s="14">
        <v>220</v>
      </c>
      <c r="F57" s="22">
        <v>1</v>
      </c>
      <c r="G57" s="22">
        <v>4</v>
      </c>
      <c r="H57" s="22">
        <v>204</v>
      </c>
      <c r="I57" s="24">
        <f>(H57-E57)/E57*100</f>
        <v>-7.2727272727272725</v>
      </c>
      <c r="J57" s="14">
        <v>217</v>
      </c>
      <c r="K57" s="31"/>
      <c r="L57" s="32">
        <f>K57+F57</f>
        <v>1</v>
      </c>
      <c r="M57" s="31">
        <v>3</v>
      </c>
      <c r="N57" s="32">
        <f>M57+G57</f>
        <v>7</v>
      </c>
      <c r="O57" s="33">
        <v>200</v>
      </c>
      <c r="P57" s="27">
        <f>(O57-J57)/J57*100</f>
        <v>-7.8341013824884786</v>
      </c>
      <c r="Q57" s="14">
        <v>212</v>
      </c>
      <c r="R57" s="35"/>
      <c r="S57" s="36">
        <f>F57+K57+R57</f>
        <v>1</v>
      </c>
      <c r="T57" s="35"/>
      <c r="U57" s="36">
        <f>T57+M59+G57</f>
        <v>18</v>
      </c>
      <c r="V57" s="37"/>
      <c r="W57" s="20">
        <f>(V57-Q57)/Q57*100</f>
        <v>-100</v>
      </c>
      <c r="X57" s="14">
        <v>208</v>
      </c>
      <c r="Y57" s="39"/>
      <c r="Z57" s="40">
        <f>K57+R57+Y57+F57</f>
        <v>1</v>
      </c>
      <c r="AA57" s="39"/>
      <c r="AB57" s="40">
        <f>M59+T57+AA61+G57</f>
        <v>18</v>
      </c>
      <c r="AC57" s="41"/>
      <c r="AD57" s="29">
        <f>(AC57-X57)/X57*100</f>
        <v>-100</v>
      </c>
    </row>
    <row r="58" spans="1:30" x14ac:dyDescent="0.35">
      <c r="A58" s="8">
        <v>9</v>
      </c>
      <c r="B58" s="4" t="s">
        <v>67</v>
      </c>
      <c r="C58" s="4">
        <v>62</v>
      </c>
      <c r="D58" s="4" t="s">
        <v>73</v>
      </c>
      <c r="E58" s="14">
        <v>809</v>
      </c>
      <c r="F58" s="22"/>
      <c r="G58" s="22">
        <v>13</v>
      </c>
      <c r="H58" s="22">
        <v>767</v>
      </c>
      <c r="I58" s="24">
        <f>(H58-E58)/E58*100</f>
        <v>-5.1915945611866503</v>
      </c>
      <c r="J58" s="14">
        <v>797</v>
      </c>
      <c r="K58" s="31"/>
      <c r="L58" s="32">
        <f>K58+F58</f>
        <v>0</v>
      </c>
      <c r="M58" s="31">
        <v>8</v>
      </c>
      <c r="N58" s="32">
        <f>M58+G58</f>
        <v>21</v>
      </c>
      <c r="O58" s="33">
        <v>759</v>
      </c>
      <c r="P58" s="27">
        <f>(O58-J58)/J58*100</f>
        <v>-4.7678795483061487</v>
      </c>
      <c r="Q58" s="14">
        <v>788</v>
      </c>
      <c r="R58" s="35"/>
      <c r="S58" s="36">
        <f>F58+K58+R58</f>
        <v>0</v>
      </c>
      <c r="T58" s="35"/>
      <c r="U58" s="36">
        <f>T58+M60+G58</f>
        <v>18</v>
      </c>
      <c r="V58" s="37"/>
      <c r="W58" s="20">
        <f>(V58-Q58)/Q58*100</f>
        <v>-100</v>
      </c>
      <c r="X58" s="14">
        <v>780</v>
      </c>
      <c r="Y58" s="39"/>
      <c r="Z58" s="40">
        <f>K58+R58+Y58+F58</f>
        <v>0</v>
      </c>
      <c r="AA58" s="39"/>
      <c r="AB58" s="40">
        <f>M60+T58+AA63+G58</f>
        <v>18</v>
      </c>
      <c r="AC58" s="41"/>
      <c r="AD58" s="29">
        <f>(AC58-X58)/X58*100</f>
        <v>-100</v>
      </c>
    </row>
    <row r="59" spans="1:30" x14ac:dyDescent="0.35">
      <c r="A59" s="8">
        <v>9</v>
      </c>
      <c r="B59" s="4" t="s">
        <v>67</v>
      </c>
      <c r="C59" s="4">
        <v>82</v>
      </c>
      <c r="D59" s="4" t="s">
        <v>70</v>
      </c>
      <c r="E59" s="14">
        <v>831</v>
      </c>
      <c r="F59" s="22"/>
      <c r="G59" s="22">
        <v>13</v>
      </c>
      <c r="H59" s="22">
        <v>785</v>
      </c>
      <c r="I59" s="24">
        <f>(H59-E59)/E59*100</f>
        <v>-5.5354993983152827</v>
      </c>
      <c r="J59" s="14">
        <v>819</v>
      </c>
      <c r="K59" s="31"/>
      <c r="L59" s="32">
        <f>K59+F59</f>
        <v>0</v>
      </c>
      <c r="M59" s="31">
        <v>14</v>
      </c>
      <c r="N59" s="32">
        <f>M59+G59</f>
        <v>27</v>
      </c>
      <c r="O59" s="33">
        <v>771</v>
      </c>
      <c r="P59" s="27">
        <f>(O59-J59)/J59*100</f>
        <v>-5.8608058608058604</v>
      </c>
      <c r="Q59" s="14">
        <v>806</v>
      </c>
      <c r="R59" s="35"/>
      <c r="S59" s="36">
        <f>F59+K59+R59</f>
        <v>0</v>
      </c>
      <c r="T59" s="35"/>
      <c r="U59" s="36">
        <f>T59+M62+G59</f>
        <v>13</v>
      </c>
      <c r="V59" s="37"/>
      <c r="W59" s="20">
        <f>(V59-Q59)/Q59*100</f>
        <v>-100</v>
      </c>
      <c r="X59" s="14">
        <v>797</v>
      </c>
      <c r="Y59" s="39"/>
      <c r="Z59" s="40">
        <f>K59+R59+Y59+F59</f>
        <v>0</v>
      </c>
      <c r="AA59" s="39"/>
      <c r="AB59" s="40">
        <f>M62+T59+AA66+G59</f>
        <v>13</v>
      </c>
      <c r="AC59" s="41"/>
      <c r="AD59" s="29">
        <f>(AC59-X59)/X59*100</f>
        <v>-100</v>
      </c>
    </row>
    <row r="60" spans="1:30" x14ac:dyDescent="0.35">
      <c r="A60" s="8">
        <v>10</v>
      </c>
      <c r="B60" s="4" t="s">
        <v>10</v>
      </c>
      <c r="C60" s="4">
        <v>13</v>
      </c>
      <c r="D60" s="4" t="s">
        <v>18</v>
      </c>
      <c r="E60" s="14">
        <v>282</v>
      </c>
      <c r="F60" s="22"/>
      <c r="G60" s="22">
        <v>5</v>
      </c>
      <c r="H60" s="22">
        <v>274</v>
      </c>
      <c r="I60" s="24">
        <f>(H60-E60)/E60*100</f>
        <v>-2.8368794326241136</v>
      </c>
      <c r="J60" s="14">
        <v>281</v>
      </c>
      <c r="K60" s="31"/>
      <c r="L60" s="32">
        <f>K60+F60</f>
        <v>0</v>
      </c>
      <c r="M60" s="31">
        <v>5</v>
      </c>
      <c r="N60" s="32">
        <f>M60+G60</f>
        <v>10</v>
      </c>
      <c r="O60" s="33">
        <v>274</v>
      </c>
      <c r="P60" s="27">
        <f>(O60-J60)/J60*100</f>
        <v>-2.4911032028469751</v>
      </c>
      <c r="Q60" s="14">
        <v>278</v>
      </c>
      <c r="R60" s="35"/>
      <c r="S60" s="36">
        <f>F60+K60+R60</f>
        <v>0</v>
      </c>
      <c r="T60" s="35"/>
      <c r="U60" s="36">
        <f>T60+M60+G60</f>
        <v>10</v>
      </c>
      <c r="V60" s="37"/>
      <c r="W60" s="20">
        <f>(V60-Q60)/Q60*100</f>
        <v>-100</v>
      </c>
      <c r="X60" s="14">
        <v>277</v>
      </c>
      <c r="Y60" s="39"/>
      <c r="Z60" s="40">
        <f>K60+R60+Y60+F60</f>
        <v>0</v>
      </c>
      <c r="AA60" s="39"/>
      <c r="AB60" s="40">
        <f>M60+T60+AA60+G60</f>
        <v>10</v>
      </c>
      <c r="AC60" s="41"/>
      <c r="AD60" s="29">
        <f>(AC60-X60)/X60*100</f>
        <v>-100</v>
      </c>
    </row>
    <row r="61" spans="1:30" x14ac:dyDescent="0.35">
      <c r="A61" s="8">
        <v>10</v>
      </c>
      <c r="B61" s="4" t="s">
        <v>10</v>
      </c>
      <c r="C61" s="4">
        <v>41</v>
      </c>
      <c r="D61" s="4" t="s">
        <v>13</v>
      </c>
      <c r="E61" s="14">
        <v>215</v>
      </c>
      <c r="F61" s="22"/>
      <c r="G61" s="22">
        <v>2</v>
      </c>
      <c r="H61" s="22">
        <v>212</v>
      </c>
      <c r="I61" s="24">
        <f>(H61-E61)/E61*100</f>
        <v>-1.3953488372093024</v>
      </c>
      <c r="J61" s="14">
        <v>211</v>
      </c>
      <c r="K61" s="31"/>
      <c r="L61" s="32">
        <f>K61+F61</f>
        <v>0</v>
      </c>
      <c r="M61" s="31">
        <v>2</v>
      </c>
      <c r="N61" s="32">
        <f>M61+G61</f>
        <v>4</v>
      </c>
      <c r="O61" s="33">
        <v>212</v>
      </c>
      <c r="P61" s="27">
        <f>(O61-J61)/J61*100</f>
        <v>0.47393364928909953</v>
      </c>
      <c r="Q61" s="14">
        <v>213</v>
      </c>
      <c r="R61" s="35"/>
      <c r="S61" s="36">
        <f>F61+K61+R61</f>
        <v>0</v>
      </c>
      <c r="T61" s="35"/>
      <c r="U61" s="36">
        <f>T61+M63+G61</f>
        <v>3</v>
      </c>
      <c r="V61" s="37"/>
      <c r="W61" s="20">
        <f>(V61-Q61)/Q61*100</f>
        <v>-100</v>
      </c>
      <c r="X61" s="14">
        <v>213</v>
      </c>
      <c r="Y61" s="39"/>
      <c r="Z61" s="40">
        <f>K61+R61+Y61+F61</f>
        <v>0</v>
      </c>
      <c r="AA61" s="39"/>
      <c r="AB61" s="40">
        <f>M63+T61+AA65+G61</f>
        <v>3</v>
      </c>
      <c r="AC61" s="41"/>
      <c r="AD61" s="29">
        <f>(AC61-X61)/X61*100</f>
        <v>-100</v>
      </c>
    </row>
    <row r="62" spans="1:30" x14ac:dyDescent="0.35">
      <c r="A62" s="8">
        <v>10</v>
      </c>
      <c r="B62" s="4" t="s">
        <v>10</v>
      </c>
      <c r="C62" s="4">
        <v>42</v>
      </c>
      <c r="D62" s="4" t="s">
        <v>14</v>
      </c>
      <c r="E62" s="14">
        <v>24</v>
      </c>
      <c r="F62" s="22"/>
      <c r="G62" s="22"/>
      <c r="H62" s="22">
        <v>25</v>
      </c>
      <c r="I62" s="24">
        <f>(H62-E62)/E62*100</f>
        <v>4.1666666666666661</v>
      </c>
      <c r="J62" s="14">
        <v>24</v>
      </c>
      <c r="K62" s="31"/>
      <c r="L62" s="32">
        <f>K62+F62</f>
        <v>0</v>
      </c>
      <c r="M62" s="31"/>
      <c r="N62" s="32">
        <f>M62+G62</f>
        <v>0</v>
      </c>
      <c r="O62" s="33">
        <v>24</v>
      </c>
      <c r="P62" s="27">
        <f>(O62-J62)/J62*100</f>
        <v>0</v>
      </c>
      <c r="Q62" s="14">
        <v>24</v>
      </c>
      <c r="R62" s="35"/>
      <c r="S62" s="36">
        <f>F62+K62+R62</f>
        <v>0</v>
      </c>
      <c r="T62" s="35"/>
      <c r="U62" s="36">
        <f>T62+M64+G62</f>
        <v>16</v>
      </c>
      <c r="V62" s="37"/>
      <c r="W62" s="20">
        <f>(V62-Q62)/Q62*100</f>
        <v>-100</v>
      </c>
      <c r="X62" s="14">
        <v>24</v>
      </c>
      <c r="Y62" s="39"/>
      <c r="Z62" s="40">
        <f>K62+R62+Y62+F62</f>
        <v>0</v>
      </c>
      <c r="AA62" s="39"/>
      <c r="AB62" s="40">
        <f>M64+T62+AA66+G62</f>
        <v>16</v>
      </c>
      <c r="AC62" s="41"/>
      <c r="AD62" s="29">
        <f>(AC62-X62)/X62*100</f>
        <v>-100</v>
      </c>
    </row>
    <row r="63" spans="1:30" x14ac:dyDescent="0.35">
      <c r="A63" s="8">
        <v>10</v>
      </c>
      <c r="B63" s="4" t="s">
        <v>10</v>
      </c>
      <c r="C63" s="4">
        <v>79</v>
      </c>
      <c r="D63" s="4" t="s">
        <v>11</v>
      </c>
      <c r="E63" s="14">
        <v>42</v>
      </c>
      <c r="F63" s="22"/>
      <c r="G63" s="22"/>
      <c r="H63" s="22">
        <v>42</v>
      </c>
      <c r="I63" s="24">
        <f>(H63-E63)/E63*100</f>
        <v>0</v>
      </c>
      <c r="J63" s="14">
        <v>43</v>
      </c>
      <c r="K63" s="31"/>
      <c r="L63" s="32">
        <f>K63+F63</f>
        <v>0</v>
      </c>
      <c r="M63" s="31">
        <v>1</v>
      </c>
      <c r="N63" s="32">
        <f>M63+G63</f>
        <v>1</v>
      </c>
      <c r="O63" s="33">
        <v>41</v>
      </c>
      <c r="P63" s="27">
        <f>(O63-J63)/J63*100</f>
        <v>-4.6511627906976747</v>
      </c>
      <c r="Q63" s="14">
        <v>40</v>
      </c>
      <c r="R63" s="35"/>
      <c r="S63" s="36">
        <f>F63+K63+R63</f>
        <v>0</v>
      </c>
      <c r="T63" s="35"/>
      <c r="U63" s="36">
        <f>T63+M65+G63</f>
        <v>0</v>
      </c>
      <c r="V63" s="37"/>
      <c r="W63" s="20">
        <f>(V63-Q63)/Q63*100</f>
        <v>-100</v>
      </c>
      <c r="X63" s="14">
        <v>42</v>
      </c>
      <c r="Y63" s="39"/>
      <c r="Z63" s="40">
        <f>K63+R63+Y63+F63</f>
        <v>0</v>
      </c>
      <c r="AA63" s="39"/>
      <c r="AB63" s="40">
        <f>M65+T63+AA70+G63</f>
        <v>0</v>
      </c>
      <c r="AC63" s="41"/>
      <c r="AD63" s="29">
        <f>(AC63-X63)/X63*100</f>
        <v>-100</v>
      </c>
    </row>
    <row r="64" spans="1:30" x14ac:dyDescent="0.35">
      <c r="A64" s="8">
        <v>10</v>
      </c>
      <c r="B64" s="4" t="s">
        <v>10</v>
      </c>
      <c r="C64" s="4">
        <v>81</v>
      </c>
      <c r="D64" s="4" t="s">
        <v>15</v>
      </c>
      <c r="E64" s="14">
        <v>1073</v>
      </c>
      <c r="F64" s="22">
        <v>2</v>
      </c>
      <c r="G64" s="22">
        <v>17</v>
      </c>
      <c r="H64" s="22">
        <v>1025</v>
      </c>
      <c r="I64" s="24">
        <f>(H64-E64)/E64*100</f>
        <v>-4.4734389561975769</v>
      </c>
      <c r="J64" s="14">
        <v>1061</v>
      </c>
      <c r="K64" s="31"/>
      <c r="L64" s="32">
        <f>K64+F64</f>
        <v>2</v>
      </c>
      <c r="M64" s="31">
        <v>16</v>
      </c>
      <c r="N64" s="32">
        <f>M64+G64</f>
        <v>33</v>
      </c>
      <c r="O64" s="33">
        <v>1009</v>
      </c>
      <c r="P64" s="27">
        <f>(O64-J64)/J64*100</f>
        <v>-4.9010367577756835</v>
      </c>
      <c r="Q64" s="14">
        <v>1058</v>
      </c>
      <c r="R64" s="35"/>
      <c r="S64" s="36">
        <f>F64+K64+R64</f>
        <v>2</v>
      </c>
      <c r="T64" s="35"/>
      <c r="U64" s="36">
        <f>T64+M66+G64</f>
        <v>22</v>
      </c>
      <c r="V64" s="37"/>
      <c r="W64" s="20">
        <f>(V64-Q64)/Q64*100</f>
        <v>-100</v>
      </c>
      <c r="X64" s="14">
        <v>1040</v>
      </c>
      <c r="Y64" s="39"/>
      <c r="Z64" s="40">
        <f>K64+R64+Y64+F64</f>
        <v>2</v>
      </c>
      <c r="AA64" s="39"/>
      <c r="AB64" s="40">
        <f>M66+T64+AA71+G64</f>
        <v>22</v>
      </c>
      <c r="AC64" s="41"/>
      <c r="AD64" s="29">
        <f>(AC64-X64)/X64*100</f>
        <v>-100</v>
      </c>
    </row>
    <row r="65" spans="1:30" x14ac:dyDescent="0.35">
      <c r="A65" s="8">
        <v>10</v>
      </c>
      <c r="B65" s="4" t="s">
        <v>10</v>
      </c>
      <c r="C65" s="4">
        <v>85</v>
      </c>
      <c r="D65" s="4" t="s">
        <v>12</v>
      </c>
      <c r="E65" s="14">
        <v>11</v>
      </c>
      <c r="F65" s="22"/>
      <c r="G65" s="22"/>
      <c r="H65" s="22">
        <v>12</v>
      </c>
      <c r="I65" s="24">
        <f>(H65-E65)/E65*100</f>
        <v>9.0909090909090917</v>
      </c>
      <c r="J65" s="14">
        <v>11</v>
      </c>
      <c r="K65" s="31"/>
      <c r="L65" s="32">
        <f>K65+F65</f>
        <v>0</v>
      </c>
      <c r="M65" s="31"/>
      <c r="N65" s="32">
        <f>M65+G65</f>
        <v>0</v>
      </c>
      <c r="O65" s="33">
        <v>12</v>
      </c>
      <c r="P65" s="27">
        <f>(O65-J65)/J65*100</f>
        <v>9.0909090909090917</v>
      </c>
      <c r="Q65" s="14">
        <v>11</v>
      </c>
      <c r="R65" s="35"/>
      <c r="S65" s="36">
        <f>F65+K65+R65</f>
        <v>0</v>
      </c>
      <c r="T65" s="35"/>
      <c r="U65" s="36">
        <f>T65+M68+G65</f>
        <v>428</v>
      </c>
      <c r="V65" s="37"/>
      <c r="W65" s="20">
        <f>(V65-Q65)/Q65*100</f>
        <v>-100</v>
      </c>
      <c r="X65" s="14">
        <v>12</v>
      </c>
      <c r="Y65" s="39"/>
      <c r="Z65" s="40">
        <f>K65+R65+Y65+F65</f>
        <v>0</v>
      </c>
      <c r="AA65" s="39"/>
      <c r="AB65" s="40">
        <f>M68+T65+AA72+G65</f>
        <v>428</v>
      </c>
      <c r="AC65" s="41"/>
      <c r="AD65" s="29">
        <f>(AC65-X65)/X65*100</f>
        <v>-100</v>
      </c>
    </row>
    <row r="66" spans="1:30" x14ac:dyDescent="0.35">
      <c r="A66" s="8">
        <v>10</v>
      </c>
      <c r="B66" s="4" t="s">
        <v>10</v>
      </c>
      <c r="C66" s="4">
        <v>86</v>
      </c>
      <c r="D66" s="4" t="s">
        <v>17</v>
      </c>
      <c r="E66" s="14">
        <v>369</v>
      </c>
      <c r="F66" s="22">
        <v>1</v>
      </c>
      <c r="G66" s="22">
        <v>4</v>
      </c>
      <c r="H66" s="22">
        <v>351</v>
      </c>
      <c r="I66" s="24">
        <f>(H66-E66)/E66*100</f>
        <v>-4.8780487804878048</v>
      </c>
      <c r="J66" s="14">
        <v>365</v>
      </c>
      <c r="K66" s="31"/>
      <c r="L66" s="32">
        <f>K66+F66</f>
        <v>1</v>
      </c>
      <c r="M66" s="31">
        <v>5</v>
      </c>
      <c r="N66" s="32">
        <f>M66+G66</f>
        <v>9</v>
      </c>
      <c r="O66" s="33">
        <v>347</v>
      </c>
      <c r="P66" s="27">
        <f>(O66-J66)/J66*100</f>
        <v>-4.9315068493150687</v>
      </c>
      <c r="Q66" s="14">
        <v>359</v>
      </c>
      <c r="R66" s="35"/>
      <c r="S66" s="36">
        <f>F66+K66+R66</f>
        <v>1</v>
      </c>
      <c r="T66" s="35"/>
      <c r="U66" s="36">
        <f>T66+M69+G66</f>
        <v>4</v>
      </c>
      <c r="V66" s="37"/>
      <c r="W66" s="20">
        <f>(V66-Q66)/Q66*100</f>
        <v>-100</v>
      </c>
      <c r="X66" s="14">
        <v>353</v>
      </c>
      <c r="Y66" s="39"/>
      <c r="Z66" s="40">
        <f>K66+R66+Y66+F66</f>
        <v>1</v>
      </c>
      <c r="AA66" s="39"/>
      <c r="AB66" s="40">
        <f>M69+T66+AA73+G66</f>
        <v>4</v>
      </c>
      <c r="AC66" s="41"/>
      <c r="AD66" s="29">
        <f>(AC66-X66)/X66*100</f>
        <v>-100</v>
      </c>
    </row>
    <row r="67" spans="1:30" ht="15" thickBot="1" x14ac:dyDescent="0.4">
      <c r="A67" s="9">
        <v>10</v>
      </c>
      <c r="B67" s="5" t="s">
        <v>10</v>
      </c>
      <c r="C67" s="5">
        <v>89</v>
      </c>
      <c r="D67" s="5" t="s">
        <v>16</v>
      </c>
      <c r="E67" s="16">
        <v>846</v>
      </c>
      <c r="F67" s="25"/>
      <c r="G67" s="25">
        <v>6</v>
      </c>
      <c r="H67" s="25">
        <v>818</v>
      </c>
      <c r="I67" s="24">
        <f>(H67-E67)/E67*100</f>
        <v>-3.3096926713947989</v>
      </c>
      <c r="J67" s="16">
        <v>841</v>
      </c>
      <c r="K67" s="31"/>
      <c r="L67" s="32">
        <f>K67+F67</f>
        <v>0</v>
      </c>
      <c r="M67" s="31">
        <v>10</v>
      </c>
      <c r="N67" s="32">
        <f>M67+G67</f>
        <v>16</v>
      </c>
      <c r="O67" s="33">
        <v>808</v>
      </c>
      <c r="P67" s="27">
        <f>(O67-J67)/J67*100</f>
        <v>-3.9239001189060643</v>
      </c>
      <c r="Q67" s="16">
        <v>834</v>
      </c>
      <c r="R67" s="35"/>
      <c r="S67" s="36">
        <f>F67+K67+R67</f>
        <v>0</v>
      </c>
      <c r="T67" s="35"/>
      <c r="U67" s="36">
        <f>T67+M70+G67</f>
        <v>6</v>
      </c>
      <c r="V67" s="37"/>
      <c r="W67" s="20">
        <f>(V67-Q67)/Q67*100</f>
        <v>-100</v>
      </c>
      <c r="X67" s="14">
        <v>825</v>
      </c>
      <c r="Y67" s="39"/>
      <c r="Z67" s="40">
        <f>K67+R67+Y67+F67</f>
        <v>0</v>
      </c>
      <c r="AA67" s="39"/>
      <c r="AB67" s="40">
        <f>M70+T67+AA74+G67</f>
        <v>6</v>
      </c>
      <c r="AC67" s="41"/>
      <c r="AD67" s="29">
        <f>(AC67-X67)/X67*100</f>
        <v>-100</v>
      </c>
    </row>
    <row r="68" spans="1:30" x14ac:dyDescent="0.35">
      <c r="A68" s="2"/>
      <c r="B68" s="15"/>
      <c r="C68" s="15"/>
      <c r="D68" s="18" t="s">
        <v>74</v>
      </c>
      <c r="E68" s="12">
        <f>SUBTOTAL(9,E8:E67)</f>
        <v>43061</v>
      </c>
      <c r="F68" s="12">
        <f>SUBTOTAL(9,F8:F67)</f>
        <v>38</v>
      </c>
      <c r="G68" s="12">
        <f>SUBTOTAL(9,G8:G67)</f>
        <v>445</v>
      </c>
      <c r="H68" s="12">
        <f>SUBTOTAL(9,H8:H67)</f>
        <v>41709</v>
      </c>
      <c r="I68" s="13">
        <f>(H68-E68)/E68*100</f>
        <v>-3.1397320080815589</v>
      </c>
      <c r="J68" s="14">
        <f>SUBTOTAL(9,J8:J67)</f>
        <v>42752</v>
      </c>
      <c r="K68" s="14">
        <f>SUBTOTAL(9,K8:K67)</f>
        <v>67</v>
      </c>
      <c r="L68" s="12">
        <f>SUBTOTAL(9,L8:L67)</f>
        <v>105</v>
      </c>
      <c r="M68" s="14">
        <f>SUBTOTAL(9,M8:M67)</f>
        <v>428</v>
      </c>
      <c r="N68" s="14">
        <f>SUBTOTAL(9,N8:N67)</f>
        <v>873</v>
      </c>
      <c r="O68" s="14">
        <f>SUBTOTAL(9,O8:O67)</f>
        <v>41348</v>
      </c>
      <c r="P68" s="21">
        <f>(O68-J68)/J68*100</f>
        <v>-3.2840568862275448</v>
      </c>
      <c r="Q68" s="14">
        <f>SUBTOTAL(9,Q8:Q67)</f>
        <v>42485</v>
      </c>
      <c r="R68" s="14">
        <f>SUBTOTAL(9,R8:R67)</f>
        <v>0</v>
      </c>
      <c r="S68" s="14">
        <f>SUBTOTAL(9,S8:S67)</f>
        <v>105</v>
      </c>
      <c r="T68" s="14">
        <f>SUBTOTAL(9,T8:T67)</f>
        <v>0</v>
      </c>
      <c r="U68" s="14">
        <f>SUBTOTAL(9,U8:U67)</f>
        <v>1252</v>
      </c>
      <c r="V68" s="14">
        <f>SUBTOTAL(9,V8:V67)</f>
        <v>0</v>
      </c>
      <c r="W68" s="21">
        <f>(V68-Q68)/Q68*100</f>
        <v>-100</v>
      </c>
      <c r="X68" s="12">
        <f>SUBTOTAL(9,X8:X67)</f>
        <v>42116</v>
      </c>
      <c r="Y68" s="14">
        <f>SUBTOTAL(9,Y8:Y67)</f>
        <v>0</v>
      </c>
      <c r="Z68" s="14">
        <f>SUBTOTAL(9,Z8:Z67)</f>
        <v>105</v>
      </c>
      <c r="AA68" s="14">
        <f>SUBTOTAL(9,AA8:AA67)</f>
        <v>0</v>
      </c>
      <c r="AB68" s="14">
        <f>SUBTOTAL(9,AB8:AB67)</f>
        <v>1252</v>
      </c>
      <c r="AC68" s="14">
        <f>SUBTOTAL(9,AC8:AC67)</f>
        <v>0</v>
      </c>
      <c r="AD68" s="21">
        <f>(AC68-X68)/X68*100</f>
        <v>-100</v>
      </c>
    </row>
    <row r="69" spans="1:30" x14ac:dyDescent="0.35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5">
      <c r="C70" s="6"/>
      <c r="D70" s="6"/>
      <c r="E70" s="6"/>
    </row>
    <row r="71" spans="1:30" x14ac:dyDescent="0.35">
      <c r="B71" s="11"/>
    </row>
    <row r="72" spans="1:30" x14ac:dyDescent="0.35">
      <c r="B72" s="11"/>
    </row>
    <row r="73" spans="1:30" x14ac:dyDescent="0.35">
      <c r="B73" s="11"/>
    </row>
  </sheetData>
  <autoFilter ref="A7:D7" xr:uid="{00000000-0009-0000-0000-000000000000}"/>
  <sortState ref="A8:AD68">
    <sortCondition ref="A8:A68"/>
  </sortState>
  <mergeCells count="31">
    <mergeCell ref="D4:H4"/>
    <mergeCell ref="H5:H7"/>
    <mergeCell ref="J5:J7"/>
    <mergeCell ref="K5:K7"/>
    <mergeCell ref="B3:C3"/>
    <mergeCell ref="A5:B6"/>
    <mergeCell ref="C5:D6"/>
    <mergeCell ref="E5:E7"/>
    <mergeCell ref="F5:F7"/>
    <mergeCell ref="AD5:AD7"/>
    <mergeCell ref="U5:U7"/>
    <mergeCell ref="V5:V7"/>
    <mergeCell ref="W5:W7"/>
    <mergeCell ref="X5:X7"/>
    <mergeCell ref="Y5:Y7"/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2025-07-02T12:00:14Z</dcterms:modified>
</cp:coreProperties>
</file>