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 moketojai" sheetId="8" r:id="rId1"/>
  </sheets>
  <definedNames>
    <definedName name="_xlnm._FilterDatabase" localSheetId="0" hidden="1">'Visi  moketojai'!$A$7:$D$7</definedName>
  </definedNames>
  <calcPr calcId="145621"/>
</workbook>
</file>

<file path=xl/calcChain.xml><?xml version="1.0" encoding="utf-8"?>
<calcChain xmlns="http://schemas.openxmlformats.org/spreadsheetml/2006/main">
  <c r="V68" i="8" l="1"/>
  <c r="AA68" i="8"/>
  <c r="Y68" i="8"/>
  <c r="O68" i="8" l="1"/>
  <c r="I8" i="8" l="1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P67" i="8"/>
  <c r="P8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2" i="8"/>
  <c r="AB63" i="8"/>
  <c r="AB64" i="8"/>
  <c r="AB66" i="8"/>
  <c r="AB67" i="8"/>
  <c r="M68" i="8" l="1"/>
  <c r="AB65" i="8" s="1"/>
  <c r="L8" i="8" l="1"/>
  <c r="Z8" i="8"/>
  <c r="S8" i="8"/>
  <c r="Q68" i="8" l="1"/>
  <c r="AB61" i="8"/>
  <c r="AB68" i="8" s="1"/>
  <c r="U66" i="8" l="1"/>
  <c r="U67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7" i="8"/>
  <c r="L68" i="8" l="1"/>
  <c r="Z9" i="8" l="1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U11" i="8" l="1"/>
  <c r="U21" i="8"/>
  <c r="U24" i="8"/>
  <c r="U41" i="8"/>
  <c r="U9" i="8"/>
  <c r="U13" i="8"/>
  <c r="U30" i="8"/>
  <c r="U33" i="8"/>
  <c r="U34" i="8"/>
  <c r="U35" i="8"/>
  <c r="U49" i="8"/>
  <c r="U51" i="8"/>
  <c r="U14" i="8"/>
  <c r="U15" i="8"/>
  <c r="U16" i="8"/>
  <c r="U37" i="8"/>
  <c r="U38" i="8"/>
  <c r="U54" i="8"/>
  <c r="U64" i="8"/>
  <c r="U12" i="8"/>
  <c r="U25" i="8"/>
  <c r="U32" i="8"/>
  <c r="U40" i="8"/>
  <c r="U60" i="8"/>
  <c r="U17" i="8"/>
  <c r="U23" i="8"/>
  <c r="U39" i="8"/>
  <c r="U46" i="8"/>
  <c r="U47" i="8"/>
  <c r="U52" i="8"/>
  <c r="U18" i="8"/>
  <c r="U20" i="8"/>
  <c r="U31" i="8"/>
  <c r="U36" i="8"/>
  <c r="U45" i="8"/>
  <c r="U50" i="8"/>
  <c r="U44" i="8"/>
  <c r="U55" i="8"/>
  <c r="U63" i="8"/>
  <c r="U42" i="8"/>
  <c r="U48" i="8"/>
  <c r="U53" i="8"/>
  <c r="U56" i="8"/>
  <c r="U19" i="8"/>
  <c r="U22" i="8"/>
  <c r="U28" i="8"/>
  <c r="U29" i="8"/>
  <c r="U43" i="8"/>
  <c r="U59" i="8"/>
  <c r="U10" i="8"/>
  <c r="U26" i="8"/>
  <c r="U27" i="8"/>
  <c r="U57" i="8"/>
  <c r="U58" i="8"/>
  <c r="U61" i="8"/>
  <c r="U62" i="8"/>
  <c r="U8" i="8"/>
  <c r="E68" i="8" l="1"/>
  <c r="H68" i="8" l="1"/>
  <c r="I68" i="8" s="1"/>
  <c r="T68" i="8" l="1"/>
  <c r="S53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N10" i="8" l="1"/>
  <c r="N9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8" i="8"/>
  <c r="AC68" i="8" l="1"/>
  <c r="Z68" i="8"/>
  <c r="X68" i="8"/>
  <c r="W68" i="8"/>
  <c r="S68" i="8"/>
  <c r="R68" i="8"/>
  <c r="K68" i="8"/>
  <c r="J68" i="8"/>
  <c r="G68" i="8"/>
  <c r="F68" i="8"/>
  <c r="AD65" i="8"/>
  <c r="W65" i="8"/>
  <c r="P65" i="8"/>
  <c r="AD62" i="8"/>
  <c r="W62" i="8"/>
  <c r="P62" i="8"/>
  <c r="AD61" i="8"/>
  <c r="W61" i="8"/>
  <c r="P61" i="8"/>
  <c r="AD58" i="8"/>
  <c r="W58" i="8"/>
  <c r="P58" i="8"/>
  <c r="AD57" i="8"/>
  <c r="W57" i="8"/>
  <c r="P57" i="8"/>
  <c r="AD27" i="8"/>
  <c r="W27" i="8"/>
  <c r="P27" i="8"/>
  <c r="AD26" i="8"/>
  <c r="W26" i="8"/>
  <c r="P26" i="8"/>
  <c r="AD10" i="8"/>
  <c r="W10" i="8"/>
  <c r="P10" i="8"/>
  <c r="AD59" i="8"/>
  <c r="W59" i="8"/>
  <c r="P59" i="8"/>
  <c r="AD43" i="8"/>
  <c r="W43" i="8"/>
  <c r="P43" i="8"/>
  <c r="AD29" i="8"/>
  <c r="W29" i="8"/>
  <c r="P29" i="8"/>
  <c r="AD28" i="8"/>
  <c r="W28" i="8"/>
  <c r="P28" i="8"/>
  <c r="AD22" i="8"/>
  <c r="W22" i="8"/>
  <c r="P22" i="8"/>
  <c r="AD19" i="8"/>
  <c r="W19" i="8"/>
  <c r="P19" i="8"/>
  <c r="AD56" i="8"/>
  <c r="W56" i="8"/>
  <c r="P56" i="8"/>
  <c r="AD53" i="8"/>
  <c r="W53" i="8"/>
  <c r="P53" i="8"/>
  <c r="AD48" i="8"/>
  <c r="W48" i="8"/>
  <c r="P48" i="8"/>
  <c r="AD42" i="8"/>
  <c r="W42" i="8"/>
  <c r="P42" i="8"/>
  <c r="AD67" i="8"/>
  <c r="W67" i="8"/>
  <c r="AD63" i="8"/>
  <c r="W63" i="8"/>
  <c r="P63" i="8"/>
  <c r="AD55" i="8"/>
  <c r="W55" i="8"/>
  <c r="P55" i="8"/>
  <c r="AD44" i="8"/>
  <c r="W44" i="8"/>
  <c r="P44" i="8"/>
  <c r="AD66" i="8"/>
  <c r="W66" i="8"/>
  <c r="P66" i="8"/>
  <c r="AD50" i="8"/>
  <c r="W50" i="8"/>
  <c r="P50" i="8"/>
  <c r="AD45" i="8"/>
  <c r="W45" i="8"/>
  <c r="P45" i="8"/>
  <c r="AD36" i="8"/>
  <c r="W36" i="8"/>
  <c r="P36" i="8"/>
  <c r="AD31" i="8"/>
  <c r="W31" i="8"/>
  <c r="P31" i="8"/>
  <c r="AD20" i="8"/>
  <c r="W20" i="8"/>
  <c r="P20" i="8"/>
  <c r="AD18" i="8"/>
  <c r="W18" i="8"/>
  <c r="P18" i="8"/>
  <c r="AD52" i="8"/>
  <c r="W52" i="8"/>
  <c r="P52" i="8"/>
  <c r="AD47" i="8"/>
  <c r="W47" i="8"/>
  <c r="P47" i="8"/>
  <c r="AD46" i="8"/>
  <c r="W46" i="8"/>
  <c r="P46" i="8"/>
  <c r="AD39" i="8"/>
  <c r="W39" i="8"/>
  <c r="P39" i="8"/>
  <c r="AD23" i="8"/>
  <c r="W23" i="8"/>
  <c r="P23" i="8"/>
  <c r="AD17" i="8"/>
  <c r="W17" i="8"/>
  <c r="P17" i="8"/>
  <c r="AD60" i="8"/>
  <c r="W60" i="8"/>
  <c r="P60" i="8"/>
  <c r="AD40" i="8"/>
  <c r="W40" i="8"/>
  <c r="P40" i="8"/>
  <c r="AD32" i="8"/>
  <c r="W32" i="8"/>
  <c r="P32" i="8"/>
  <c r="AD25" i="8"/>
  <c r="W25" i="8"/>
  <c r="P25" i="8"/>
  <c r="AD12" i="8"/>
  <c r="W12" i="8"/>
  <c r="P12" i="8"/>
  <c r="AD64" i="8"/>
  <c r="W64" i="8"/>
  <c r="P64" i="8"/>
  <c r="AD54" i="8"/>
  <c r="W54" i="8"/>
  <c r="P54" i="8"/>
  <c r="AD38" i="8"/>
  <c r="W38" i="8"/>
  <c r="P38" i="8"/>
  <c r="AD37" i="8"/>
  <c r="W37" i="8"/>
  <c r="P37" i="8"/>
  <c r="AD16" i="8"/>
  <c r="W16" i="8"/>
  <c r="P16" i="8"/>
  <c r="AD15" i="8"/>
  <c r="W15" i="8"/>
  <c r="P15" i="8"/>
  <c r="AD14" i="8"/>
  <c r="W14" i="8"/>
  <c r="P14" i="8"/>
  <c r="AD51" i="8"/>
  <c r="W51" i="8"/>
  <c r="P51" i="8"/>
  <c r="AD49" i="8"/>
  <c r="W49" i="8"/>
  <c r="P49" i="8"/>
  <c r="AD35" i="8"/>
  <c r="W35" i="8"/>
  <c r="P35" i="8"/>
  <c r="AD34" i="8"/>
  <c r="W34" i="8"/>
  <c r="P34" i="8"/>
  <c r="AD33" i="8"/>
  <c r="W33" i="8"/>
  <c r="P33" i="8"/>
  <c r="AD30" i="8"/>
  <c r="W30" i="8"/>
  <c r="P30" i="8"/>
  <c r="AD13" i="8"/>
  <c r="W13" i="8"/>
  <c r="P13" i="8"/>
  <c r="AD9" i="8"/>
  <c r="W9" i="8"/>
  <c r="P9" i="8"/>
  <c r="AD41" i="8"/>
  <c r="W41" i="8"/>
  <c r="P41" i="8"/>
  <c r="AD24" i="8"/>
  <c r="W24" i="8"/>
  <c r="P24" i="8"/>
  <c r="AD21" i="8"/>
  <c r="W21" i="8"/>
  <c r="P21" i="8"/>
  <c r="AD11" i="8"/>
  <c r="W11" i="8"/>
  <c r="P11" i="8"/>
  <c r="AD8" i="8"/>
  <c r="W8" i="8"/>
  <c r="P68" i="8" l="1"/>
  <c r="U65" i="8"/>
  <c r="U68" i="8" s="1"/>
  <c r="N66" i="8"/>
  <c r="N68" i="8" s="1"/>
  <c r="AD68" i="8"/>
</calcChain>
</file>

<file path=xl/sharedStrings.xml><?xml version="1.0" encoding="utf-8"?>
<sst xmlns="http://schemas.openxmlformats.org/spreadsheetml/2006/main" count="156" uniqueCount="101">
  <si>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</si>
  <si>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</si>
  <si>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</si>
  <si>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</si>
  <si>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</si>
  <si>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</si>
  <si>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</si>
  <si>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</si>
  <si>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</si>
  <si>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</si>
  <si>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</si>
  <si>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</si>
  <si>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</si>
  <si>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</si>
  <si>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</si>
  <si>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</si>
  <si>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</si>
  <si>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</si>
  <si>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</si>
  <si>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</si>
  <si>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</si>
  <si>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</si>
  <si>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</si>
  <si>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</si>
  <si>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</si>
  <si>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</si>
  <si>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</si>
  <si>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</si>
  <si>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</si>
  <si>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</si>
  <si>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</si>
  <si>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</si>
  <si>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</si>
  <si>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</si>
  <si>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</si>
  <si>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</si>
  <si>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</si>
  <si>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</si>
  <si>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</si>
  <si>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</si>
  <si>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</si>
  <si>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</si>
  <si>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</si>
  <si>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</si>
  <si>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</si>
  <si>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</si>
  <si>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</si>
  <si>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</si>
  <si>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</si>
  <si>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</si>
  <si>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</si>
  <si>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</si>
  <si>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</si>
  <si>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</si>
  <si>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</si>
  <si>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</si>
  <si>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</si>
  <si>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</si>
  <si>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</si>
  <si>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</si>
  <si>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</si>
  <si>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</si>
  <si>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</si>
  <si>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</si>
  <si>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</si>
  <si>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</si>
  <si>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</si>
  <si>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</si>
  <si>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</si>
  <si>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</si>
  <si>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</si>
  <si>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</si>
  <si>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</si>
  <si>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</si>
  <si>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</si>
  <si>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</si>
  <si>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</si>
  <si>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Mokėtojų skaičius 2020.01.01</t>
  </si>
  <si>
    <t>Mokėtojų skaičius 2019.10.01</t>
  </si>
  <si>
    <t>Mokėtojų skaičius 2019.07.01</t>
  </si>
  <si>
    <t>Mokėtojų skaičius 2019.04.01</t>
  </si>
  <si>
    <t>Įregistruota per 2020 m. I ketv.</t>
  </si>
  <si>
    <t xml:space="preserve">Išregistruota per 2020 m. I ketv. </t>
  </si>
  <si>
    <t>Mokėtojų skaičius 2020.04.01</t>
  </si>
  <si>
    <t>Įregistruota per 2020 m. II ketv.</t>
  </si>
  <si>
    <t>Įregistruota per 2020 m. I-II ketv.</t>
  </si>
  <si>
    <t xml:space="preserve">Išregistruota per 2020 m. II ketv. </t>
  </si>
  <si>
    <t xml:space="preserve">Išregistruota per 2020 m. I-II ketv. </t>
  </si>
  <si>
    <t>Mokėtojų skaičius 2020.07.01</t>
  </si>
  <si>
    <t>Įregistruota per 2020 m. III ketv.</t>
  </si>
  <si>
    <t>Įregistruota per 2020 m. I-III ketv.</t>
  </si>
  <si>
    <t xml:space="preserve">Išregistruota per 2020 m. III ketv. </t>
  </si>
  <si>
    <t xml:space="preserve">Išregistruota per 2020 m. I-III ketv. </t>
  </si>
  <si>
    <t>Mokėtojų skaičius 2020.10.01</t>
  </si>
  <si>
    <t>Įregistruota per 2020 m. IV ketv.</t>
  </si>
  <si>
    <t xml:space="preserve">Įregistruota per 2020 m. I-IV ketv. </t>
  </si>
  <si>
    <t>Išregistruota per 2020 m. IV ketv.</t>
  </si>
  <si>
    <t xml:space="preserve">Išregistruota per 2020 m. I-IV ketv. </t>
  </si>
  <si>
    <t>Mokėtojų skaičius 2021.01.01</t>
  </si>
  <si>
    <t xml:space="preserve">ŪKININKŲ, KURIEMS TAIKOMA PVM KOMPENSACINIO TARIFO SCHEMA, 2020 METŲ SUVESTINĖ ATASKAITA </t>
  </si>
  <si>
    <t>Paskutinio atnaujinimo data: 2021-01-05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</si>
</sst>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b/>
      <sz val="10"/>
      <color rgb="FF00B050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5" fillId="4" borderId="4" xfId="0" applyFont="1" applyFill="1" applyBorder="1"/>
    <xf numFmtId="2" fontId="5" fillId="5" borderId="2" xfId="0" applyNumberFormat="1" applyFont="1" applyFill="1" applyBorder="1"/>
    <xf numFmtId="2" fontId="5" fillId="5" borderId="3" xfId="0" applyNumberFormat="1" applyFont="1" applyFill="1" applyBorder="1"/>
    <xf numFmtId="2" fontId="5" fillId="7" borderId="2" xfId="0" applyNumberFormat="1" applyFont="1" applyFill="1" applyBorder="1"/>
    <xf numFmtId="2" fontId="5" fillId="7" borderId="3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0" fillId="0" borderId="0" xfId="0" applyAlignment="1"/>
    <xf numFmtId="0" fontId="7" fillId="0" borderId="0" xfId="0" applyFont="1" applyAlignment="1"/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left" vertical="top" wrapText="1"/>
    </xf>
    <xf numFmtId="0" fontId="11" fillId="0" borderId="0" xfId="2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5">
    <cellStyle name="Įprastas 2" xf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zoomScaleNormal="100" workbookViewId="0">
      <pane xSplit="4" ySplit="7" topLeftCell="T8" activePane="bottomRight" state="frozen"/>
      <selection pane="topRight" activeCell="E1" sqref="E1"/>
      <selection pane="bottomLeft" activeCell="A6" sqref="A6"/>
      <selection pane="bottomRight" activeCell="T37" sqref="T37"/>
    </sheetView>
  </sheetViews>
  <sheetFormatPr defaultColWidth="9.140625" defaultRowHeight="16.5" x14ac:dyDescent="0.3"/>
  <cols>
    <col min="1" max="1" width="8.42578125" style="7" customWidth="1"/>
    <col min="2" max="2" width="25.8554687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2" style="2" customWidth="1"/>
    <col min="7" max="7" width="12.28515625" style="2" customWidth="1"/>
    <col min="8" max="8" width="14.28515625" style="2" customWidth="1"/>
    <col min="9" max="9" width="9.42578125" style="2" customWidth="1"/>
    <col min="10" max="10" width="14.28515625" style="2" customWidth="1"/>
    <col min="11" max="12" width="12" style="2" customWidth="1"/>
    <col min="13" max="13" width="12.5703125" style="2" customWidth="1"/>
    <col min="14" max="14" width="12.42578125" style="2" customWidth="1"/>
    <col min="15" max="15" width="12.5703125" style="2" customWidth="1"/>
    <col min="16" max="16" width="9.140625" style="2"/>
    <col min="17" max="17" width="13.5703125" style="2" customWidth="1"/>
    <col min="18" max="18" width="12" style="2" customWidth="1"/>
    <col min="19" max="19" width="12.7109375" style="2" customWidth="1"/>
    <col min="20" max="20" width="11.85546875" style="2" customWidth="1"/>
    <col min="21" max="21" width="12.42578125" style="2" customWidth="1"/>
    <col min="22" max="22" width="13" style="2" customWidth="1"/>
    <col min="23" max="23" width="9.140625" style="2"/>
    <col min="24" max="24" width="12.28515625" style="2" customWidth="1"/>
    <col min="25" max="25" width="11.42578125" style="2" customWidth="1"/>
    <col min="26" max="26" width="12" style="2" customWidth="1"/>
    <col min="27" max="27" width="12.5703125" style="2" customWidth="1"/>
    <col min="28" max="28" width="12.42578125" style="2" customWidth="1"/>
    <col min="29" max="29" width="12.28515625" style="2" customWidth="1"/>
    <col min="30" max="30" width="9.85546875" style="2" customWidth="1"/>
    <col min="31" max="16384" width="9.140625" style="2"/>
  </cols>
  <sheetData>
    <row r="1" spans="1:30" x14ac:dyDescent="0.3">
      <c r="A1" s="44" t="s">
        <v>76</v>
      </c>
      <c r="B1" s="44"/>
      <c r="C1" s="45"/>
      <c r="D1" s="45"/>
      <c r="E1" s="46"/>
    </row>
    <row r="2" spans="1:30" x14ac:dyDescent="0.3">
      <c r="A2" s="47" t="s">
        <v>100</v>
      </c>
      <c r="B2" s="47"/>
      <c r="C2" s="47"/>
      <c r="D2" s="47"/>
      <c r="E2" s="47"/>
    </row>
    <row r="3" spans="1:30" ht="18" customHeight="1" x14ac:dyDescent="0.35">
      <c r="B3" s="56"/>
      <c r="C3" s="56"/>
      <c r="E3" s="43" t="s">
        <v>99</v>
      </c>
      <c r="F3" s="43"/>
      <c r="G3" s="43"/>
      <c r="H3" s="43"/>
      <c r="I3" s="42"/>
      <c r="J3" s="42"/>
      <c r="K3" s="42"/>
      <c r="L3" s="42"/>
      <c r="M3" s="42"/>
    </row>
    <row r="4" spans="1:30" ht="17.25" thickBot="1" x14ac:dyDescent="0.35">
      <c r="D4" s="55"/>
      <c r="E4" s="55"/>
      <c r="F4" s="55"/>
      <c r="G4" s="55"/>
      <c r="H4" s="55"/>
    </row>
    <row r="5" spans="1:30" ht="15" customHeight="1" x14ac:dyDescent="0.3">
      <c r="A5" s="57" t="s">
        <v>1</v>
      </c>
      <c r="B5" s="58"/>
      <c r="C5" s="57" t="s">
        <v>0</v>
      </c>
      <c r="D5" s="58"/>
      <c r="E5" s="48" t="s">
        <v>80</v>
      </c>
      <c r="F5" s="48" t="s">
        <v>81</v>
      </c>
      <c r="G5" s="48" t="s">
        <v>82</v>
      </c>
      <c r="H5" s="48" t="s">
        <v>83</v>
      </c>
      <c r="I5" s="48" t="s">
        <v>75</v>
      </c>
      <c r="J5" s="48" t="s">
        <v>79</v>
      </c>
      <c r="K5" s="48" t="s">
        <v>84</v>
      </c>
      <c r="L5" s="48" t="s">
        <v>85</v>
      </c>
      <c r="M5" s="48" t="s">
        <v>86</v>
      </c>
      <c r="N5" s="48" t="s">
        <v>87</v>
      </c>
      <c r="O5" s="48" t="s">
        <v>88</v>
      </c>
      <c r="P5" s="48" t="s">
        <v>75</v>
      </c>
      <c r="Q5" s="48" t="s">
        <v>78</v>
      </c>
      <c r="R5" s="48" t="s">
        <v>89</v>
      </c>
      <c r="S5" s="48" t="s">
        <v>90</v>
      </c>
      <c r="T5" s="48" t="s">
        <v>91</v>
      </c>
      <c r="U5" s="48" t="s">
        <v>92</v>
      </c>
      <c r="V5" s="48" t="s">
        <v>93</v>
      </c>
      <c r="W5" s="48" t="s">
        <v>75</v>
      </c>
      <c r="X5" s="48" t="s">
        <v>77</v>
      </c>
      <c r="Y5" s="48" t="s">
        <v>94</v>
      </c>
      <c r="Z5" s="48" t="s">
        <v>95</v>
      </c>
      <c r="AA5" s="48" t="s">
        <v>96</v>
      </c>
      <c r="AB5" s="48" t="s">
        <v>97</v>
      </c>
      <c r="AC5" s="48" t="s">
        <v>98</v>
      </c>
      <c r="AD5" s="48" t="s">
        <v>75</v>
      </c>
    </row>
    <row r="6" spans="1:30" ht="36" customHeight="1" thickBot="1" x14ac:dyDescent="0.35">
      <c r="A6" s="59"/>
      <c r="B6" s="60"/>
      <c r="C6" s="59"/>
      <c r="D6" s="61"/>
      <c r="E6" s="53"/>
      <c r="F6" s="49"/>
      <c r="G6" s="51"/>
      <c r="H6" s="49"/>
      <c r="I6" s="49"/>
      <c r="J6" s="53"/>
      <c r="K6" s="49"/>
      <c r="L6" s="49"/>
      <c r="M6" s="51"/>
      <c r="N6" s="51"/>
      <c r="O6" s="49"/>
      <c r="P6" s="49"/>
      <c r="Q6" s="53"/>
      <c r="R6" s="49"/>
      <c r="S6" s="49"/>
      <c r="T6" s="51"/>
      <c r="U6" s="53"/>
      <c r="V6" s="49"/>
      <c r="W6" s="49"/>
      <c r="X6" s="53"/>
      <c r="Y6" s="49"/>
      <c r="Z6" s="49"/>
      <c r="AA6" s="49"/>
      <c r="AB6" s="49"/>
      <c r="AC6" s="49"/>
      <c r="AD6" s="49"/>
    </row>
    <row r="7" spans="1:30" ht="59.25" customHeight="1" thickBot="1" x14ac:dyDescent="0.35">
      <c r="A7" s="1" t="s">
        <v>2</v>
      </c>
      <c r="B7" s="1" t="s">
        <v>3</v>
      </c>
      <c r="C7" s="1" t="s">
        <v>2</v>
      </c>
      <c r="D7" s="1" t="s">
        <v>3</v>
      </c>
      <c r="E7" s="54"/>
      <c r="F7" s="50"/>
      <c r="G7" s="52"/>
      <c r="H7" s="50"/>
      <c r="I7" s="50"/>
      <c r="J7" s="54"/>
      <c r="K7" s="50"/>
      <c r="L7" s="50"/>
      <c r="M7" s="52"/>
      <c r="N7" s="52"/>
      <c r="O7" s="50"/>
      <c r="P7" s="50"/>
      <c r="Q7" s="54"/>
      <c r="R7" s="50"/>
      <c r="S7" s="50"/>
      <c r="T7" s="52"/>
      <c r="U7" s="54"/>
      <c r="V7" s="50"/>
      <c r="W7" s="50"/>
      <c r="X7" s="54"/>
      <c r="Y7" s="50"/>
      <c r="Z7" s="50"/>
      <c r="AA7" s="50"/>
      <c r="AB7" s="50"/>
      <c r="AC7" s="50"/>
      <c r="AD7" s="50"/>
    </row>
    <row r="8" spans="1:30" x14ac:dyDescent="0.3">
      <c r="A8" s="17">
        <v>1</v>
      </c>
      <c r="B8" s="3" t="s">
        <v>4</v>
      </c>
      <c r="C8" s="3">
        <v>11</v>
      </c>
      <c r="D8" s="3" t="s">
        <v>7</v>
      </c>
      <c r="E8" s="14">
        <v>203</v>
      </c>
      <c r="F8" s="22"/>
      <c r="G8" s="23">
        <v>2</v>
      </c>
      <c r="H8" s="23">
        <v>204</v>
      </c>
      <c r="I8" s="24">
        <f t="shared" ref="I8:I50" si="0">(H8-E8)/E8*100</f>
        <v>0.49261083743842365</v>
      </c>
      <c r="J8" s="12">
        <v>203</v>
      </c>
      <c r="K8" s="30">
        <v>1</v>
      </c>
      <c r="L8" s="32">
        <f t="shared" ref="L8:L39" si="1">K8+F8</f>
        <v>1</v>
      </c>
      <c r="M8" s="30">
        <v>3</v>
      </c>
      <c r="N8" s="32">
        <f t="shared" ref="N8:N14" si="2">M8+G8</f>
        <v>5</v>
      </c>
      <c r="O8" s="32">
        <v>201</v>
      </c>
      <c r="P8" s="26">
        <f>(O8-J8)/J8*100</f>
        <v>-0.98522167487684731</v>
      </c>
      <c r="Q8" s="12">
        <v>199</v>
      </c>
      <c r="R8" s="34"/>
      <c r="S8" s="36">
        <f t="shared" ref="S8:S39" si="3">F8+K8+R8</f>
        <v>1</v>
      </c>
      <c r="T8" s="34">
        <v>3</v>
      </c>
      <c r="U8" s="36">
        <f t="shared" ref="U8:U14" si="4">T8+M8+G8</f>
        <v>8</v>
      </c>
      <c r="V8" s="36">
        <v>198</v>
      </c>
      <c r="W8" s="19">
        <f t="shared" ref="W8:W39" si="5">(V8-Q8)/Q8*100</f>
        <v>-0.50251256281407031</v>
      </c>
      <c r="X8" s="12">
        <v>206</v>
      </c>
      <c r="Y8" s="38"/>
      <c r="Z8" s="40">
        <f t="shared" ref="Z8:Z39" si="6">K8+R8+Y8+F8</f>
        <v>1</v>
      </c>
      <c r="AA8" s="38">
        <v>1</v>
      </c>
      <c r="AB8" s="40">
        <f t="shared" ref="AB8:AB14" si="7">M8+T8+AA8+G8</f>
        <v>9</v>
      </c>
      <c r="AC8" s="40">
        <v>197</v>
      </c>
      <c r="AD8" s="28">
        <f t="shared" ref="AD8:AD39" si="8">(AC8-X8)/X8*100</f>
        <v>-4.3689320388349513</v>
      </c>
    </row>
    <row r="9" spans="1:30" x14ac:dyDescent="0.3">
      <c r="A9" s="8">
        <v>2</v>
      </c>
      <c r="B9" s="4" t="s">
        <v>19</v>
      </c>
      <c r="C9" s="4">
        <v>12</v>
      </c>
      <c r="D9" s="4" t="s">
        <v>23</v>
      </c>
      <c r="E9" s="14">
        <v>57</v>
      </c>
      <c r="F9" s="22"/>
      <c r="G9" s="22"/>
      <c r="H9" s="22">
        <v>55</v>
      </c>
      <c r="I9" s="24">
        <f t="shared" si="0"/>
        <v>-3.5087719298245612</v>
      </c>
      <c r="J9" s="14">
        <v>57</v>
      </c>
      <c r="K9" s="31"/>
      <c r="L9" s="32">
        <f t="shared" si="1"/>
        <v>0</v>
      </c>
      <c r="M9" s="31"/>
      <c r="N9" s="32">
        <f t="shared" si="2"/>
        <v>0</v>
      </c>
      <c r="O9" s="33">
        <v>55</v>
      </c>
      <c r="P9" s="27">
        <f t="shared" ref="P9:P39" si="9">(O9-J9)/J9*100</f>
        <v>-3.5087719298245612</v>
      </c>
      <c r="Q9" s="14">
        <v>56</v>
      </c>
      <c r="R9" s="35"/>
      <c r="S9" s="36">
        <f t="shared" si="3"/>
        <v>0</v>
      </c>
      <c r="T9" s="35"/>
      <c r="U9" s="36">
        <f t="shared" si="4"/>
        <v>0</v>
      </c>
      <c r="V9" s="37">
        <v>55</v>
      </c>
      <c r="W9" s="20">
        <f t="shared" si="5"/>
        <v>-1.7857142857142856</v>
      </c>
      <c r="X9" s="14">
        <v>55</v>
      </c>
      <c r="Y9" s="39"/>
      <c r="Z9" s="40">
        <f t="shared" si="6"/>
        <v>0</v>
      </c>
      <c r="AA9" s="39"/>
      <c r="AB9" s="40">
        <f t="shared" si="7"/>
        <v>0</v>
      </c>
      <c r="AC9" s="41">
        <v>55</v>
      </c>
      <c r="AD9" s="29">
        <f t="shared" si="8"/>
        <v>0</v>
      </c>
    </row>
    <row r="10" spans="1:30" collapsed="1" x14ac:dyDescent="0.3">
      <c r="A10" s="8">
        <v>10</v>
      </c>
      <c r="B10" s="4" t="s">
        <v>10</v>
      </c>
      <c r="C10" s="4">
        <v>13</v>
      </c>
      <c r="D10" s="4" t="s">
        <v>18</v>
      </c>
      <c r="E10" s="12">
        <v>246</v>
      </c>
      <c r="F10" s="22">
        <v>2</v>
      </c>
      <c r="G10" s="22">
        <v>3</v>
      </c>
      <c r="H10" s="22">
        <v>255</v>
      </c>
      <c r="I10" s="24">
        <f t="shared" si="0"/>
        <v>3.6585365853658534</v>
      </c>
      <c r="J10" s="14">
        <v>255</v>
      </c>
      <c r="K10" s="31">
        <v>2</v>
      </c>
      <c r="L10" s="32">
        <f t="shared" si="1"/>
        <v>4</v>
      </c>
      <c r="M10" s="31">
        <v>6</v>
      </c>
      <c r="N10" s="32">
        <f t="shared" si="2"/>
        <v>9</v>
      </c>
      <c r="O10" s="33">
        <v>251</v>
      </c>
      <c r="P10" s="27">
        <f t="shared" si="9"/>
        <v>-1.5686274509803921</v>
      </c>
      <c r="Q10" s="14">
        <v>254</v>
      </c>
      <c r="R10" s="35"/>
      <c r="S10" s="36">
        <f t="shared" si="3"/>
        <v>4</v>
      </c>
      <c r="T10" s="35">
        <v>1</v>
      </c>
      <c r="U10" s="36">
        <f t="shared" si="4"/>
        <v>10</v>
      </c>
      <c r="V10" s="37">
        <v>250</v>
      </c>
      <c r="W10" s="20">
        <f t="shared" si="5"/>
        <v>-1.5748031496062991</v>
      </c>
      <c r="X10" s="14">
        <v>256</v>
      </c>
      <c r="Y10" s="39">
        <v>1</v>
      </c>
      <c r="Z10" s="40">
        <f t="shared" si="6"/>
        <v>5</v>
      </c>
      <c r="AA10" s="39">
        <v>5</v>
      </c>
      <c r="AB10" s="40">
        <f t="shared" si="7"/>
        <v>15</v>
      </c>
      <c r="AC10" s="41">
        <v>246</v>
      </c>
      <c r="AD10" s="29">
        <f t="shared" si="8"/>
        <v>-3.90625</v>
      </c>
    </row>
    <row r="11" spans="1:30" x14ac:dyDescent="0.3">
      <c r="A11" s="8">
        <v>1</v>
      </c>
      <c r="B11" s="4" t="s">
        <v>4</v>
      </c>
      <c r="C11" s="4">
        <v>15</v>
      </c>
      <c r="D11" s="4" t="s">
        <v>5</v>
      </c>
      <c r="E11" s="14">
        <v>85</v>
      </c>
      <c r="F11" s="22"/>
      <c r="G11" s="22">
        <v>2</v>
      </c>
      <c r="H11" s="22">
        <v>83</v>
      </c>
      <c r="I11" s="24">
        <f t="shared" si="0"/>
        <v>-2.3529411764705883</v>
      </c>
      <c r="J11" s="14">
        <v>85</v>
      </c>
      <c r="K11" s="31"/>
      <c r="L11" s="32">
        <f t="shared" si="1"/>
        <v>0</v>
      </c>
      <c r="M11" s="31">
        <v>2</v>
      </c>
      <c r="N11" s="32">
        <f t="shared" si="2"/>
        <v>4</v>
      </c>
      <c r="O11" s="33">
        <v>81</v>
      </c>
      <c r="P11" s="27">
        <f t="shared" si="9"/>
        <v>-4.7058823529411766</v>
      </c>
      <c r="Q11" s="14">
        <v>84</v>
      </c>
      <c r="R11" s="35"/>
      <c r="S11" s="36">
        <f t="shared" si="3"/>
        <v>0</v>
      </c>
      <c r="T11" s="35">
        <v>2</v>
      </c>
      <c r="U11" s="36">
        <f t="shared" si="4"/>
        <v>6</v>
      </c>
      <c r="V11" s="37">
        <v>79</v>
      </c>
      <c r="W11" s="20">
        <f t="shared" si="5"/>
        <v>-5.9523809523809517</v>
      </c>
      <c r="X11" s="14">
        <v>85</v>
      </c>
      <c r="Y11" s="39"/>
      <c r="Z11" s="40">
        <f t="shared" si="6"/>
        <v>0</v>
      </c>
      <c r="AA11" s="39">
        <v>1</v>
      </c>
      <c r="AB11" s="40">
        <f t="shared" si="7"/>
        <v>7</v>
      </c>
      <c r="AC11" s="41">
        <v>78</v>
      </c>
      <c r="AD11" s="29">
        <f t="shared" si="8"/>
        <v>-8.235294117647058</v>
      </c>
    </row>
    <row r="12" spans="1:30" x14ac:dyDescent="0.3">
      <c r="A12" s="8">
        <v>4</v>
      </c>
      <c r="B12" s="4" t="s">
        <v>36</v>
      </c>
      <c r="C12" s="4">
        <v>18</v>
      </c>
      <c r="D12" s="4" t="s">
        <v>38</v>
      </c>
      <c r="E12" s="14">
        <v>1265</v>
      </c>
      <c r="F12" s="22"/>
      <c r="G12" s="22">
        <v>11</v>
      </c>
      <c r="H12" s="22">
        <v>1232</v>
      </c>
      <c r="I12" s="24">
        <f t="shared" si="0"/>
        <v>-2.6086956521739131</v>
      </c>
      <c r="J12" s="14">
        <v>1257</v>
      </c>
      <c r="K12" s="31"/>
      <c r="L12" s="32">
        <f t="shared" si="1"/>
        <v>0</v>
      </c>
      <c r="M12" s="31">
        <v>14</v>
      </c>
      <c r="N12" s="32">
        <f t="shared" si="2"/>
        <v>25</v>
      </c>
      <c r="O12" s="33">
        <v>1218</v>
      </c>
      <c r="P12" s="27">
        <f t="shared" si="9"/>
        <v>-3.1026252983293556</v>
      </c>
      <c r="Q12" s="14">
        <v>1243</v>
      </c>
      <c r="R12" s="35">
        <v>2</v>
      </c>
      <c r="S12" s="36">
        <f t="shared" si="3"/>
        <v>2</v>
      </c>
      <c r="T12" s="35">
        <v>11</v>
      </c>
      <c r="U12" s="36">
        <f t="shared" si="4"/>
        <v>36</v>
      </c>
      <c r="V12" s="37">
        <v>1209</v>
      </c>
      <c r="W12" s="20">
        <f t="shared" si="5"/>
        <v>-2.7353177795655674</v>
      </c>
      <c r="X12" s="14">
        <v>1243</v>
      </c>
      <c r="Y12" s="39"/>
      <c r="Z12" s="40">
        <f t="shared" si="6"/>
        <v>2</v>
      </c>
      <c r="AA12" s="39">
        <v>22</v>
      </c>
      <c r="AB12" s="40">
        <f t="shared" si="7"/>
        <v>58</v>
      </c>
      <c r="AC12" s="41">
        <v>1187</v>
      </c>
      <c r="AD12" s="29">
        <f t="shared" si="8"/>
        <v>-4.5052292839903458</v>
      </c>
    </row>
    <row r="13" spans="1:30" x14ac:dyDescent="0.3">
      <c r="A13" s="8">
        <v>2</v>
      </c>
      <c r="B13" s="4" t="s">
        <v>19</v>
      </c>
      <c r="C13" s="4">
        <v>19</v>
      </c>
      <c r="D13" s="4" t="s">
        <v>27</v>
      </c>
      <c r="E13" s="14">
        <v>255</v>
      </c>
      <c r="F13" s="22"/>
      <c r="G13" s="22"/>
      <c r="H13" s="22">
        <v>274</v>
      </c>
      <c r="I13" s="24">
        <f t="shared" si="0"/>
        <v>7.4509803921568629</v>
      </c>
      <c r="J13" s="14">
        <v>255</v>
      </c>
      <c r="K13" s="31"/>
      <c r="L13" s="32">
        <f t="shared" si="1"/>
        <v>0</v>
      </c>
      <c r="M13" s="31">
        <v>6</v>
      </c>
      <c r="N13" s="32">
        <f t="shared" si="2"/>
        <v>6</v>
      </c>
      <c r="O13" s="33">
        <v>268</v>
      </c>
      <c r="P13" s="27">
        <f t="shared" si="9"/>
        <v>5.0980392156862742</v>
      </c>
      <c r="Q13" s="14">
        <v>255</v>
      </c>
      <c r="R13" s="35"/>
      <c r="S13" s="36">
        <f t="shared" si="3"/>
        <v>0</v>
      </c>
      <c r="T13" s="35">
        <v>5</v>
      </c>
      <c r="U13" s="36">
        <f t="shared" si="4"/>
        <v>11</v>
      </c>
      <c r="V13" s="37">
        <v>263</v>
      </c>
      <c r="W13" s="20">
        <f t="shared" si="5"/>
        <v>3.1372549019607843</v>
      </c>
      <c r="X13" s="14">
        <v>274</v>
      </c>
      <c r="Y13" s="39"/>
      <c r="Z13" s="40">
        <f t="shared" si="6"/>
        <v>0</v>
      </c>
      <c r="AA13" s="39">
        <v>2</v>
      </c>
      <c r="AB13" s="40">
        <f t="shared" si="7"/>
        <v>13</v>
      </c>
      <c r="AC13" s="41">
        <v>261</v>
      </c>
      <c r="AD13" s="29">
        <f t="shared" si="8"/>
        <v>-4.7445255474452548</v>
      </c>
    </row>
    <row r="14" spans="1:30" x14ac:dyDescent="0.3">
      <c r="A14" s="8">
        <v>3</v>
      </c>
      <c r="B14" s="4" t="s">
        <v>28</v>
      </c>
      <c r="C14" s="4">
        <v>21</v>
      </c>
      <c r="D14" s="4" t="s">
        <v>32</v>
      </c>
      <c r="E14" s="14">
        <v>135</v>
      </c>
      <c r="F14" s="22"/>
      <c r="G14" s="22"/>
      <c r="H14" s="22">
        <v>136</v>
      </c>
      <c r="I14" s="24">
        <f t="shared" si="0"/>
        <v>0.74074074074074081</v>
      </c>
      <c r="J14" s="14">
        <v>135</v>
      </c>
      <c r="K14" s="31"/>
      <c r="L14" s="32">
        <f t="shared" si="1"/>
        <v>0</v>
      </c>
      <c r="M14" s="31">
        <v>1</v>
      </c>
      <c r="N14" s="32">
        <f t="shared" si="2"/>
        <v>1</v>
      </c>
      <c r="O14" s="33">
        <v>135</v>
      </c>
      <c r="P14" s="27">
        <f t="shared" si="9"/>
        <v>0</v>
      </c>
      <c r="Q14" s="14">
        <v>135</v>
      </c>
      <c r="R14" s="35"/>
      <c r="S14" s="36">
        <f t="shared" si="3"/>
        <v>0</v>
      </c>
      <c r="T14" s="35">
        <v>3</v>
      </c>
      <c r="U14" s="36">
        <f t="shared" si="4"/>
        <v>4</v>
      </c>
      <c r="V14" s="37">
        <v>132</v>
      </c>
      <c r="W14" s="20">
        <f t="shared" si="5"/>
        <v>-2.2222222222222223</v>
      </c>
      <c r="X14" s="14">
        <v>136</v>
      </c>
      <c r="Y14" s="39"/>
      <c r="Z14" s="40">
        <f t="shared" si="6"/>
        <v>0</v>
      </c>
      <c r="AA14" s="39">
        <v>2</v>
      </c>
      <c r="AB14" s="40">
        <f t="shared" si="7"/>
        <v>6</v>
      </c>
      <c r="AC14" s="41">
        <v>130</v>
      </c>
      <c r="AD14" s="29">
        <f t="shared" si="8"/>
        <v>-4.4117647058823533</v>
      </c>
    </row>
    <row r="15" spans="1:30" x14ac:dyDescent="0.3">
      <c r="A15" s="8">
        <v>3</v>
      </c>
      <c r="B15" s="4" t="s">
        <v>28</v>
      </c>
      <c r="C15" s="4">
        <v>23</v>
      </c>
      <c r="D15" s="4" t="s">
        <v>35</v>
      </c>
      <c r="E15" s="14">
        <v>6</v>
      </c>
      <c r="F15" s="22"/>
      <c r="G15" s="22"/>
      <c r="H15" s="22">
        <v>6</v>
      </c>
      <c r="I15" s="24">
        <f t="shared" si="0"/>
        <v>0</v>
      </c>
      <c r="J15" s="14">
        <v>6</v>
      </c>
      <c r="K15" s="31"/>
      <c r="L15" s="32">
        <f t="shared" si="1"/>
        <v>0</v>
      </c>
      <c r="M15" s="31"/>
      <c r="N15" s="32">
        <f>M16+G15</f>
        <v>0</v>
      </c>
      <c r="O15" s="33">
        <v>6</v>
      </c>
      <c r="P15" s="27">
        <f t="shared" si="9"/>
        <v>0</v>
      </c>
      <c r="Q15" s="14">
        <v>7</v>
      </c>
      <c r="R15" s="35"/>
      <c r="S15" s="36">
        <f t="shared" si="3"/>
        <v>0</v>
      </c>
      <c r="T15" s="35"/>
      <c r="U15" s="36">
        <f>T15+M16+G15</f>
        <v>0</v>
      </c>
      <c r="V15" s="37">
        <v>6</v>
      </c>
      <c r="W15" s="20">
        <f t="shared" si="5"/>
        <v>-14.285714285714285</v>
      </c>
      <c r="X15" s="14">
        <v>6</v>
      </c>
      <c r="Y15" s="39"/>
      <c r="Z15" s="40">
        <f t="shared" si="6"/>
        <v>0</v>
      </c>
      <c r="AA15" s="39"/>
      <c r="AB15" s="40">
        <f>M16+T15+AA16+G15</f>
        <v>2</v>
      </c>
      <c r="AC15" s="41">
        <v>6</v>
      </c>
      <c r="AD15" s="29">
        <f t="shared" si="8"/>
        <v>0</v>
      </c>
    </row>
    <row r="16" spans="1:30" x14ac:dyDescent="0.3">
      <c r="A16" s="8">
        <v>3</v>
      </c>
      <c r="B16" s="4" t="s">
        <v>28</v>
      </c>
      <c r="C16" s="4">
        <v>25</v>
      </c>
      <c r="D16" s="4" t="s">
        <v>29</v>
      </c>
      <c r="E16" s="14">
        <v>27</v>
      </c>
      <c r="F16" s="22"/>
      <c r="G16" s="22"/>
      <c r="H16" s="22">
        <v>34</v>
      </c>
      <c r="I16" s="24">
        <f t="shared" si="0"/>
        <v>25.925925925925924</v>
      </c>
      <c r="J16" s="14">
        <v>29</v>
      </c>
      <c r="K16" s="31"/>
      <c r="L16" s="32">
        <f t="shared" si="1"/>
        <v>0</v>
      </c>
      <c r="M16" s="31"/>
      <c r="N16" s="32">
        <f>M17+G16</f>
        <v>3</v>
      </c>
      <c r="O16" s="33">
        <v>34</v>
      </c>
      <c r="P16" s="27">
        <f t="shared" si="9"/>
        <v>17.241379310344829</v>
      </c>
      <c r="Q16" s="14">
        <v>30</v>
      </c>
      <c r="R16" s="35"/>
      <c r="S16" s="36">
        <f t="shared" si="3"/>
        <v>0</v>
      </c>
      <c r="T16" s="35">
        <v>1</v>
      </c>
      <c r="U16" s="36">
        <f>T16+M17+G16</f>
        <v>4</v>
      </c>
      <c r="V16" s="37">
        <v>33</v>
      </c>
      <c r="W16" s="20">
        <f t="shared" si="5"/>
        <v>10</v>
      </c>
      <c r="X16" s="14">
        <v>34</v>
      </c>
      <c r="Y16" s="39"/>
      <c r="Z16" s="40">
        <f t="shared" si="6"/>
        <v>0</v>
      </c>
      <c r="AA16" s="39">
        <v>2</v>
      </c>
      <c r="AB16" s="40">
        <f>M17+T16+AA17+G16</f>
        <v>10</v>
      </c>
      <c r="AC16" s="41">
        <v>31</v>
      </c>
      <c r="AD16" s="29">
        <f t="shared" si="8"/>
        <v>-8.8235294117647065</v>
      </c>
    </row>
    <row r="17" spans="1:30" x14ac:dyDescent="0.3">
      <c r="A17" s="8">
        <v>5</v>
      </c>
      <c r="B17" s="4" t="s">
        <v>42</v>
      </c>
      <c r="C17" s="4">
        <v>27</v>
      </c>
      <c r="D17" s="4" t="s">
        <v>43</v>
      </c>
      <c r="E17" s="14">
        <v>321</v>
      </c>
      <c r="F17" s="22"/>
      <c r="G17" s="22">
        <v>2</v>
      </c>
      <c r="H17" s="22">
        <v>347</v>
      </c>
      <c r="I17" s="24">
        <f t="shared" si="0"/>
        <v>8.0996884735202492</v>
      </c>
      <c r="J17" s="14">
        <v>325</v>
      </c>
      <c r="K17" s="31"/>
      <c r="L17" s="32">
        <f t="shared" si="1"/>
        <v>0</v>
      </c>
      <c r="M17" s="31">
        <v>3</v>
      </c>
      <c r="N17" s="32">
        <f>M18+G17</f>
        <v>5</v>
      </c>
      <c r="O17" s="33">
        <v>344</v>
      </c>
      <c r="P17" s="27">
        <f t="shared" si="9"/>
        <v>5.8461538461538458</v>
      </c>
      <c r="Q17" s="14">
        <v>329</v>
      </c>
      <c r="R17" s="35"/>
      <c r="S17" s="36">
        <f t="shared" si="3"/>
        <v>0</v>
      </c>
      <c r="T17" s="35">
        <v>9</v>
      </c>
      <c r="U17" s="36">
        <f>T17+M18+G17</f>
        <v>14</v>
      </c>
      <c r="V17" s="37">
        <v>335</v>
      </c>
      <c r="W17" s="20">
        <f t="shared" si="5"/>
        <v>1.8237082066869299</v>
      </c>
      <c r="X17" s="14">
        <v>349</v>
      </c>
      <c r="Y17" s="39"/>
      <c r="Z17" s="40">
        <f t="shared" si="6"/>
        <v>0</v>
      </c>
      <c r="AA17" s="39">
        <v>6</v>
      </c>
      <c r="AB17" s="40">
        <f>M18+T17+AA20+G17</f>
        <v>20</v>
      </c>
      <c r="AC17" s="41">
        <v>329</v>
      </c>
      <c r="AD17" s="29">
        <f t="shared" si="8"/>
        <v>-5.7306590257879657</v>
      </c>
    </row>
    <row r="18" spans="1:30" x14ac:dyDescent="0.3">
      <c r="A18" s="8">
        <v>6</v>
      </c>
      <c r="B18" s="4" t="s">
        <v>49</v>
      </c>
      <c r="C18" s="4">
        <v>29</v>
      </c>
      <c r="D18" s="4" t="s">
        <v>50</v>
      </c>
      <c r="E18" s="14">
        <v>257</v>
      </c>
      <c r="F18" s="22"/>
      <c r="G18" s="22">
        <v>3</v>
      </c>
      <c r="H18" s="22">
        <v>270</v>
      </c>
      <c r="I18" s="24">
        <f t="shared" si="0"/>
        <v>5.0583657587548636</v>
      </c>
      <c r="J18" s="14">
        <v>258</v>
      </c>
      <c r="K18" s="31"/>
      <c r="L18" s="32">
        <f t="shared" si="1"/>
        <v>0</v>
      </c>
      <c r="M18" s="31">
        <v>3</v>
      </c>
      <c r="N18" s="32">
        <f t="shared" ref="N18:N49" si="10">M20+G18</f>
        <v>4</v>
      </c>
      <c r="O18" s="33">
        <v>267</v>
      </c>
      <c r="P18" s="27">
        <f t="shared" si="9"/>
        <v>3.4883720930232558</v>
      </c>
      <c r="Q18" s="14">
        <v>260</v>
      </c>
      <c r="R18" s="35"/>
      <c r="S18" s="36">
        <f t="shared" si="3"/>
        <v>0</v>
      </c>
      <c r="T18" s="35">
        <v>3</v>
      </c>
      <c r="U18" s="36">
        <f t="shared" ref="U18:U58" si="11">T18+M20+G18</f>
        <v>7</v>
      </c>
      <c r="V18" s="37">
        <v>264</v>
      </c>
      <c r="W18" s="20">
        <f t="shared" si="5"/>
        <v>1.5384615384615385</v>
      </c>
      <c r="X18" s="14">
        <v>273</v>
      </c>
      <c r="Y18" s="39"/>
      <c r="Z18" s="40">
        <f t="shared" si="6"/>
        <v>0</v>
      </c>
      <c r="AA18" s="39">
        <v>1</v>
      </c>
      <c r="AB18" s="40">
        <f t="shared" ref="AB18:AB23" si="12">M20+T18+AA21+G18</f>
        <v>30</v>
      </c>
      <c r="AC18" s="41">
        <v>263</v>
      </c>
      <c r="AD18" s="29">
        <f t="shared" si="8"/>
        <v>-3.6630036630036633</v>
      </c>
    </row>
    <row r="19" spans="1:30" x14ac:dyDescent="0.3">
      <c r="A19" s="8">
        <v>9</v>
      </c>
      <c r="B19" s="4" t="s">
        <v>67</v>
      </c>
      <c r="C19" s="4">
        <v>30</v>
      </c>
      <c r="D19" s="4" t="s">
        <v>69</v>
      </c>
      <c r="E19" s="14">
        <v>9</v>
      </c>
      <c r="F19" s="22"/>
      <c r="G19" s="22">
        <v>4</v>
      </c>
      <c r="H19" s="22">
        <v>8</v>
      </c>
      <c r="I19" s="24">
        <f t="shared" si="0"/>
        <v>-11.111111111111111</v>
      </c>
      <c r="J19" s="14">
        <v>8</v>
      </c>
      <c r="K19" s="31"/>
      <c r="L19" s="32">
        <f t="shared" si="1"/>
        <v>0</v>
      </c>
      <c r="M19" s="31"/>
      <c r="N19" s="32">
        <f t="shared" si="10"/>
        <v>16</v>
      </c>
      <c r="O19" s="33">
        <v>8</v>
      </c>
      <c r="P19" s="27">
        <f t="shared" si="9"/>
        <v>0</v>
      </c>
      <c r="Q19" s="14">
        <v>9</v>
      </c>
      <c r="R19" s="35"/>
      <c r="S19" s="36">
        <f t="shared" si="3"/>
        <v>0</v>
      </c>
      <c r="T19" s="35"/>
      <c r="U19" s="36">
        <f t="shared" si="11"/>
        <v>16</v>
      </c>
      <c r="V19" s="37">
        <v>8</v>
      </c>
      <c r="W19" s="20">
        <f t="shared" si="5"/>
        <v>-11.111111111111111</v>
      </c>
      <c r="X19" s="14">
        <v>8</v>
      </c>
      <c r="Y19" s="39"/>
      <c r="Z19" s="40">
        <f t="shared" si="6"/>
        <v>0</v>
      </c>
      <c r="AA19" s="39"/>
      <c r="AB19" s="40">
        <f t="shared" si="12"/>
        <v>41</v>
      </c>
      <c r="AC19" s="41">
        <v>8</v>
      </c>
      <c r="AD19" s="29">
        <f t="shared" si="8"/>
        <v>0</v>
      </c>
    </row>
    <row r="20" spans="1:30" x14ac:dyDescent="0.3">
      <c r="A20" s="8">
        <v>6</v>
      </c>
      <c r="B20" s="4" t="s">
        <v>49</v>
      </c>
      <c r="C20" s="4">
        <v>32</v>
      </c>
      <c r="D20" s="4" t="s">
        <v>55</v>
      </c>
      <c r="E20" s="14">
        <v>384</v>
      </c>
      <c r="F20" s="22"/>
      <c r="G20" s="22">
        <v>20</v>
      </c>
      <c r="H20" s="22">
        <v>373</v>
      </c>
      <c r="I20" s="24">
        <f t="shared" si="0"/>
        <v>-2.864583333333333</v>
      </c>
      <c r="J20" s="14">
        <v>380</v>
      </c>
      <c r="K20" s="31"/>
      <c r="L20" s="32">
        <f t="shared" si="1"/>
        <v>0</v>
      </c>
      <c r="M20" s="31">
        <v>1</v>
      </c>
      <c r="N20" s="32">
        <f t="shared" si="10"/>
        <v>40</v>
      </c>
      <c r="O20" s="33">
        <v>372</v>
      </c>
      <c r="P20" s="27">
        <f t="shared" si="9"/>
        <v>-2.1052631578947367</v>
      </c>
      <c r="Q20" s="14">
        <v>379</v>
      </c>
      <c r="R20" s="35"/>
      <c r="S20" s="36">
        <f t="shared" si="3"/>
        <v>0</v>
      </c>
      <c r="T20" s="35">
        <v>2</v>
      </c>
      <c r="U20" s="36">
        <f t="shared" si="11"/>
        <v>42</v>
      </c>
      <c r="V20" s="37">
        <v>370</v>
      </c>
      <c r="W20" s="20">
        <f t="shared" si="5"/>
        <v>-2.3746701846965697</v>
      </c>
      <c r="X20" s="14">
        <v>377</v>
      </c>
      <c r="Y20" s="39"/>
      <c r="Z20" s="40">
        <f t="shared" si="6"/>
        <v>0</v>
      </c>
      <c r="AA20" s="39">
        <v>6</v>
      </c>
      <c r="AB20" s="40">
        <f t="shared" si="12"/>
        <v>66</v>
      </c>
      <c r="AC20" s="41">
        <v>364</v>
      </c>
      <c r="AD20" s="29">
        <f t="shared" si="8"/>
        <v>-3.4482758620689653</v>
      </c>
    </row>
    <row r="21" spans="1:30" x14ac:dyDescent="0.3">
      <c r="A21" s="8">
        <v>1</v>
      </c>
      <c r="B21" s="4" t="s">
        <v>4</v>
      </c>
      <c r="C21" s="4">
        <v>33</v>
      </c>
      <c r="D21" s="4" t="s">
        <v>9</v>
      </c>
      <c r="E21" s="14">
        <v>1832</v>
      </c>
      <c r="F21" s="22">
        <v>1</v>
      </c>
      <c r="G21" s="22">
        <v>14</v>
      </c>
      <c r="H21" s="22">
        <v>1743</v>
      </c>
      <c r="I21" s="24">
        <f t="shared" si="0"/>
        <v>-4.8580786026200879</v>
      </c>
      <c r="J21" s="14">
        <v>1818</v>
      </c>
      <c r="K21" s="31"/>
      <c r="L21" s="32">
        <f t="shared" si="1"/>
        <v>1</v>
      </c>
      <c r="M21" s="31">
        <v>12</v>
      </c>
      <c r="N21" s="32">
        <f t="shared" si="10"/>
        <v>29</v>
      </c>
      <c r="O21" s="33">
        <v>1732</v>
      </c>
      <c r="P21" s="27">
        <f t="shared" si="9"/>
        <v>-4.7304730473047307</v>
      </c>
      <c r="Q21" s="14">
        <v>1792</v>
      </c>
      <c r="R21" s="35">
        <v>3</v>
      </c>
      <c r="S21" s="36">
        <f t="shared" si="3"/>
        <v>4</v>
      </c>
      <c r="T21" s="35">
        <v>27</v>
      </c>
      <c r="U21" s="36">
        <f t="shared" si="11"/>
        <v>56</v>
      </c>
      <c r="V21" s="37">
        <v>1709</v>
      </c>
      <c r="W21" s="20">
        <f t="shared" si="5"/>
        <v>-4.6316964285714288</v>
      </c>
      <c r="X21" s="14">
        <v>1762</v>
      </c>
      <c r="Y21" s="39">
        <v>3</v>
      </c>
      <c r="Z21" s="40">
        <f t="shared" si="6"/>
        <v>7</v>
      </c>
      <c r="AA21" s="39">
        <v>23</v>
      </c>
      <c r="AB21" s="40">
        <f t="shared" si="12"/>
        <v>57</v>
      </c>
      <c r="AC21" s="41">
        <v>1689</v>
      </c>
      <c r="AD21" s="29">
        <f t="shared" si="8"/>
        <v>-4.1430192962542565</v>
      </c>
    </row>
    <row r="22" spans="1:30" x14ac:dyDescent="0.3">
      <c r="A22" s="8">
        <v>9</v>
      </c>
      <c r="B22" s="4" t="s">
        <v>67</v>
      </c>
      <c r="C22" s="4">
        <v>34</v>
      </c>
      <c r="D22" s="4" t="s">
        <v>71</v>
      </c>
      <c r="E22" s="14">
        <v>1696</v>
      </c>
      <c r="F22" s="22">
        <v>1</v>
      </c>
      <c r="G22" s="22"/>
      <c r="H22" s="22">
        <v>1616</v>
      </c>
      <c r="I22" s="24">
        <f t="shared" si="0"/>
        <v>-4.716981132075472</v>
      </c>
      <c r="J22" s="14">
        <v>1673</v>
      </c>
      <c r="K22" s="31">
        <v>1</v>
      </c>
      <c r="L22" s="32">
        <f t="shared" si="1"/>
        <v>2</v>
      </c>
      <c r="M22" s="31">
        <v>20</v>
      </c>
      <c r="N22" s="32">
        <f t="shared" si="10"/>
        <v>1</v>
      </c>
      <c r="O22" s="33">
        <v>1597</v>
      </c>
      <c r="P22" s="27">
        <f t="shared" si="9"/>
        <v>-4.5427375971309027</v>
      </c>
      <c r="Q22" s="14">
        <v>1653</v>
      </c>
      <c r="R22" s="35">
        <v>3</v>
      </c>
      <c r="S22" s="36">
        <f t="shared" si="3"/>
        <v>5</v>
      </c>
      <c r="T22" s="35">
        <v>26</v>
      </c>
      <c r="U22" s="36">
        <f t="shared" si="11"/>
        <v>27</v>
      </c>
      <c r="V22" s="37">
        <v>1574</v>
      </c>
      <c r="W22" s="20">
        <f t="shared" si="5"/>
        <v>-4.7791893526920752</v>
      </c>
      <c r="X22" s="14">
        <v>1629</v>
      </c>
      <c r="Y22" s="39">
        <v>1</v>
      </c>
      <c r="Z22" s="40">
        <f t="shared" si="6"/>
        <v>6</v>
      </c>
      <c r="AA22" s="39">
        <v>25</v>
      </c>
      <c r="AB22" s="40">
        <f t="shared" si="12"/>
        <v>50</v>
      </c>
      <c r="AC22" s="41">
        <v>1550</v>
      </c>
      <c r="AD22" s="29">
        <f t="shared" si="8"/>
        <v>-4.8496009821976678</v>
      </c>
    </row>
    <row r="23" spans="1:30" x14ac:dyDescent="0.3">
      <c r="A23" s="8">
        <v>5</v>
      </c>
      <c r="B23" s="4" t="s">
        <v>42</v>
      </c>
      <c r="C23" s="4">
        <v>36</v>
      </c>
      <c r="D23" s="4" t="s">
        <v>48</v>
      </c>
      <c r="E23" s="14">
        <v>1742</v>
      </c>
      <c r="F23" s="22"/>
      <c r="G23" s="22">
        <v>16</v>
      </c>
      <c r="H23" s="22">
        <v>1664</v>
      </c>
      <c r="I23" s="24">
        <f t="shared" si="0"/>
        <v>-4.4776119402985071</v>
      </c>
      <c r="J23" s="14">
        <v>1720</v>
      </c>
      <c r="K23" s="31"/>
      <c r="L23" s="32">
        <f t="shared" si="1"/>
        <v>0</v>
      </c>
      <c r="M23" s="31">
        <v>15</v>
      </c>
      <c r="N23" s="32">
        <f t="shared" si="10"/>
        <v>34</v>
      </c>
      <c r="O23" s="33">
        <v>1649</v>
      </c>
      <c r="P23" s="27">
        <f t="shared" si="9"/>
        <v>-4.1279069767441863</v>
      </c>
      <c r="Q23" s="14">
        <v>1699</v>
      </c>
      <c r="R23" s="35">
        <v>4</v>
      </c>
      <c r="S23" s="36">
        <f t="shared" si="3"/>
        <v>4</v>
      </c>
      <c r="T23" s="35">
        <v>20</v>
      </c>
      <c r="U23" s="36">
        <f t="shared" si="11"/>
        <v>54</v>
      </c>
      <c r="V23" s="37">
        <v>1633</v>
      </c>
      <c r="W23" s="20">
        <f t="shared" si="5"/>
        <v>-3.8846380223660977</v>
      </c>
      <c r="X23" s="14">
        <v>1680</v>
      </c>
      <c r="Y23" s="39">
        <v>1</v>
      </c>
      <c r="Z23" s="40">
        <f t="shared" si="6"/>
        <v>5</v>
      </c>
      <c r="AA23" s="39">
        <v>24</v>
      </c>
      <c r="AB23" s="40">
        <f t="shared" si="12"/>
        <v>59</v>
      </c>
      <c r="AC23" s="41">
        <v>1610</v>
      </c>
      <c r="AD23" s="29">
        <f t="shared" si="8"/>
        <v>-4.1666666666666661</v>
      </c>
    </row>
    <row r="24" spans="1:30" x14ac:dyDescent="0.3">
      <c r="A24" s="8">
        <v>1</v>
      </c>
      <c r="B24" s="4" t="s">
        <v>4</v>
      </c>
      <c r="C24" s="4">
        <v>38</v>
      </c>
      <c r="D24" s="4" t="s">
        <v>6</v>
      </c>
      <c r="E24" s="14">
        <v>50</v>
      </c>
      <c r="F24" s="22"/>
      <c r="G24" s="22"/>
      <c r="H24" s="22">
        <v>49</v>
      </c>
      <c r="I24" s="24">
        <f t="shared" si="0"/>
        <v>-2</v>
      </c>
      <c r="J24" s="14">
        <v>49</v>
      </c>
      <c r="K24" s="31"/>
      <c r="L24" s="32">
        <f t="shared" si="1"/>
        <v>0</v>
      </c>
      <c r="M24" s="31">
        <v>1</v>
      </c>
      <c r="N24" s="32">
        <f t="shared" si="10"/>
        <v>7</v>
      </c>
      <c r="O24" s="33">
        <v>48</v>
      </c>
      <c r="P24" s="27">
        <f t="shared" si="9"/>
        <v>-2.0408163265306123</v>
      </c>
      <c r="Q24" s="14">
        <v>49</v>
      </c>
      <c r="R24" s="35"/>
      <c r="S24" s="36">
        <f t="shared" si="3"/>
        <v>0</v>
      </c>
      <c r="T24" s="35"/>
      <c r="U24" s="36">
        <f t="shared" si="11"/>
        <v>7</v>
      </c>
      <c r="V24" s="37">
        <v>48</v>
      </c>
      <c r="W24" s="20">
        <f t="shared" si="5"/>
        <v>-2.0408163265306123</v>
      </c>
      <c r="X24" s="14">
        <v>49</v>
      </c>
      <c r="Y24" s="39"/>
      <c r="Z24" s="40">
        <f t="shared" si="6"/>
        <v>0</v>
      </c>
      <c r="AA24" s="39">
        <v>1</v>
      </c>
      <c r="AB24" s="40">
        <f t="shared" ref="AB24:AB39" si="13">M26+T24+AA28+G24</f>
        <v>15</v>
      </c>
      <c r="AC24" s="41">
        <v>47</v>
      </c>
      <c r="AD24" s="29">
        <f t="shared" si="8"/>
        <v>-4.0816326530612246</v>
      </c>
    </row>
    <row r="25" spans="1:30" x14ac:dyDescent="0.3">
      <c r="A25" s="8">
        <v>4</v>
      </c>
      <c r="B25" s="4" t="s">
        <v>36</v>
      </c>
      <c r="C25" s="4">
        <v>39</v>
      </c>
      <c r="D25" s="4" t="s">
        <v>37</v>
      </c>
      <c r="E25" s="14">
        <v>2163</v>
      </c>
      <c r="F25" s="22">
        <v>2</v>
      </c>
      <c r="G25" s="22">
        <v>21</v>
      </c>
      <c r="H25" s="22">
        <v>2092</v>
      </c>
      <c r="I25" s="24">
        <f t="shared" si="0"/>
        <v>-3.2824780397595932</v>
      </c>
      <c r="J25" s="14">
        <v>2139</v>
      </c>
      <c r="K25" s="31">
        <v>1</v>
      </c>
      <c r="L25" s="32">
        <f t="shared" si="1"/>
        <v>3</v>
      </c>
      <c r="M25" s="31">
        <v>18</v>
      </c>
      <c r="N25" s="32">
        <f t="shared" si="10"/>
        <v>21</v>
      </c>
      <c r="O25" s="33">
        <v>2075</v>
      </c>
      <c r="P25" s="27">
        <f t="shared" si="9"/>
        <v>-2.9920523609163161</v>
      </c>
      <c r="Q25" s="14">
        <v>2129</v>
      </c>
      <c r="R25" s="35">
        <v>6</v>
      </c>
      <c r="S25" s="36">
        <f t="shared" si="3"/>
        <v>9</v>
      </c>
      <c r="T25" s="35">
        <v>24</v>
      </c>
      <c r="U25" s="36">
        <f t="shared" si="11"/>
        <v>45</v>
      </c>
      <c r="V25" s="37">
        <v>2057</v>
      </c>
      <c r="W25" s="20">
        <f t="shared" si="5"/>
        <v>-3.3818694222639736</v>
      </c>
      <c r="X25" s="14">
        <v>2111</v>
      </c>
      <c r="Y25" s="39">
        <v>1</v>
      </c>
      <c r="Z25" s="40">
        <f t="shared" si="6"/>
        <v>10</v>
      </c>
      <c r="AA25" s="39">
        <v>23</v>
      </c>
      <c r="AB25" s="40">
        <f t="shared" si="13"/>
        <v>46</v>
      </c>
      <c r="AC25" s="41">
        <v>2035</v>
      </c>
      <c r="AD25" s="29">
        <f t="shared" si="8"/>
        <v>-3.6001894836570347</v>
      </c>
    </row>
    <row r="26" spans="1:30" x14ac:dyDescent="0.3">
      <c r="A26" s="8">
        <v>10</v>
      </c>
      <c r="B26" s="4" t="s">
        <v>10</v>
      </c>
      <c r="C26" s="4">
        <v>41</v>
      </c>
      <c r="D26" s="4" t="s">
        <v>13</v>
      </c>
      <c r="E26" s="14">
        <v>260</v>
      </c>
      <c r="F26" s="22"/>
      <c r="G26" s="22">
        <v>2</v>
      </c>
      <c r="H26" s="22">
        <v>252</v>
      </c>
      <c r="I26" s="24">
        <f t="shared" si="0"/>
        <v>-3.0769230769230771</v>
      </c>
      <c r="J26" s="14">
        <v>255</v>
      </c>
      <c r="K26" s="31"/>
      <c r="L26" s="32">
        <f t="shared" si="1"/>
        <v>0</v>
      </c>
      <c r="M26" s="31">
        <v>7</v>
      </c>
      <c r="N26" s="32">
        <f t="shared" si="10"/>
        <v>6</v>
      </c>
      <c r="O26" s="33">
        <v>245</v>
      </c>
      <c r="P26" s="27">
        <f t="shared" si="9"/>
        <v>-3.9215686274509802</v>
      </c>
      <c r="Q26" s="14">
        <v>255</v>
      </c>
      <c r="R26" s="35"/>
      <c r="S26" s="36">
        <f t="shared" si="3"/>
        <v>0</v>
      </c>
      <c r="T26" s="35">
        <v>1</v>
      </c>
      <c r="U26" s="36">
        <f t="shared" si="11"/>
        <v>7</v>
      </c>
      <c r="V26" s="37">
        <v>244</v>
      </c>
      <c r="W26" s="20">
        <f t="shared" si="5"/>
        <v>-4.3137254901960782</v>
      </c>
      <c r="X26" s="14">
        <v>254</v>
      </c>
      <c r="Y26" s="39">
        <v>1</v>
      </c>
      <c r="Z26" s="40">
        <f t="shared" si="6"/>
        <v>1</v>
      </c>
      <c r="AA26" s="39">
        <v>5</v>
      </c>
      <c r="AB26" s="40">
        <f t="shared" si="13"/>
        <v>18</v>
      </c>
      <c r="AC26" s="41">
        <v>240</v>
      </c>
      <c r="AD26" s="29">
        <f t="shared" si="8"/>
        <v>-5.5118110236220472</v>
      </c>
    </row>
    <row r="27" spans="1:30" x14ac:dyDescent="0.3">
      <c r="A27" s="8">
        <v>10</v>
      </c>
      <c r="B27" s="4" t="s">
        <v>10</v>
      </c>
      <c r="C27" s="4">
        <v>42</v>
      </c>
      <c r="D27" s="4" t="s">
        <v>14</v>
      </c>
      <c r="E27" s="14">
        <v>26</v>
      </c>
      <c r="F27" s="22"/>
      <c r="G27" s="22">
        <v>1</v>
      </c>
      <c r="H27" s="22">
        <v>28</v>
      </c>
      <c r="I27" s="24">
        <f t="shared" si="0"/>
        <v>7.6923076923076925</v>
      </c>
      <c r="J27" s="14">
        <v>26</v>
      </c>
      <c r="K27" s="31"/>
      <c r="L27" s="32">
        <f t="shared" si="1"/>
        <v>0</v>
      </c>
      <c r="M27" s="31"/>
      <c r="N27" s="32">
        <f t="shared" si="10"/>
        <v>3</v>
      </c>
      <c r="O27" s="33">
        <v>28</v>
      </c>
      <c r="P27" s="27">
        <f t="shared" si="9"/>
        <v>7.6923076923076925</v>
      </c>
      <c r="Q27" s="14">
        <v>27</v>
      </c>
      <c r="R27" s="35"/>
      <c r="S27" s="36">
        <f t="shared" si="3"/>
        <v>0</v>
      </c>
      <c r="T27" s="35">
        <v>1</v>
      </c>
      <c r="U27" s="36">
        <f t="shared" si="11"/>
        <v>4</v>
      </c>
      <c r="V27" s="37">
        <v>27</v>
      </c>
      <c r="W27" s="20">
        <f t="shared" si="5"/>
        <v>0</v>
      </c>
      <c r="X27" s="14">
        <v>29</v>
      </c>
      <c r="Y27" s="39"/>
      <c r="Z27" s="40">
        <f t="shared" si="6"/>
        <v>0</v>
      </c>
      <c r="AA27" s="39"/>
      <c r="AB27" s="40">
        <f t="shared" si="13"/>
        <v>18</v>
      </c>
      <c r="AC27" s="41">
        <v>27</v>
      </c>
      <c r="AD27" s="29">
        <f t="shared" si="8"/>
        <v>-6.8965517241379306</v>
      </c>
    </row>
    <row r="28" spans="1:30" x14ac:dyDescent="0.3">
      <c r="A28" s="8">
        <v>9</v>
      </c>
      <c r="B28" s="4" t="s">
        <v>67</v>
      </c>
      <c r="C28" s="4">
        <v>43</v>
      </c>
      <c r="D28" s="4" t="s">
        <v>72</v>
      </c>
      <c r="E28" s="14">
        <v>576</v>
      </c>
      <c r="F28" s="22"/>
      <c r="G28" s="22">
        <v>7</v>
      </c>
      <c r="H28" s="22">
        <v>543</v>
      </c>
      <c r="I28" s="24">
        <f t="shared" si="0"/>
        <v>-5.7291666666666661</v>
      </c>
      <c r="J28" s="14">
        <v>569</v>
      </c>
      <c r="K28" s="31"/>
      <c r="L28" s="32">
        <f t="shared" si="1"/>
        <v>0</v>
      </c>
      <c r="M28" s="31">
        <v>4</v>
      </c>
      <c r="N28" s="32">
        <f t="shared" si="10"/>
        <v>14</v>
      </c>
      <c r="O28" s="33">
        <v>539</v>
      </c>
      <c r="P28" s="27">
        <f t="shared" si="9"/>
        <v>-5.272407732864675</v>
      </c>
      <c r="Q28" s="14">
        <v>556</v>
      </c>
      <c r="R28" s="35"/>
      <c r="S28" s="36">
        <f t="shared" si="3"/>
        <v>0</v>
      </c>
      <c r="T28" s="35">
        <v>8</v>
      </c>
      <c r="U28" s="36">
        <f t="shared" si="11"/>
        <v>22</v>
      </c>
      <c r="V28" s="37">
        <v>531</v>
      </c>
      <c r="W28" s="20">
        <f t="shared" si="5"/>
        <v>-4.4964028776978413</v>
      </c>
      <c r="X28" s="14">
        <v>550</v>
      </c>
      <c r="Y28" s="39"/>
      <c r="Z28" s="40">
        <f t="shared" si="6"/>
        <v>0</v>
      </c>
      <c r="AA28" s="39">
        <v>8</v>
      </c>
      <c r="AB28" s="40">
        <f t="shared" si="13"/>
        <v>27</v>
      </c>
      <c r="AC28" s="41">
        <v>523</v>
      </c>
      <c r="AD28" s="29">
        <f t="shared" si="8"/>
        <v>-4.9090909090909092</v>
      </c>
    </row>
    <row r="29" spans="1:30" x14ac:dyDescent="0.3">
      <c r="A29" s="8">
        <v>9</v>
      </c>
      <c r="B29" s="4" t="s">
        <v>67</v>
      </c>
      <c r="C29" s="4">
        <v>45</v>
      </c>
      <c r="D29" s="4" t="s">
        <v>68</v>
      </c>
      <c r="E29" s="14">
        <v>284</v>
      </c>
      <c r="F29" s="22"/>
      <c r="G29" s="22">
        <v>2</v>
      </c>
      <c r="H29" s="22">
        <v>268</v>
      </c>
      <c r="I29" s="24">
        <f t="shared" si="0"/>
        <v>-5.6338028169014089</v>
      </c>
      <c r="J29" s="14">
        <v>279</v>
      </c>
      <c r="K29" s="31">
        <v>1</v>
      </c>
      <c r="L29" s="32">
        <f t="shared" si="1"/>
        <v>1</v>
      </c>
      <c r="M29" s="31">
        <v>2</v>
      </c>
      <c r="N29" s="32">
        <f t="shared" si="10"/>
        <v>10</v>
      </c>
      <c r="O29" s="33">
        <v>267</v>
      </c>
      <c r="P29" s="27">
        <f t="shared" si="9"/>
        <v>-4.3010752688172049</v>
      </c>
      <c r="Q29" s="14">
        <v>275</v>
      </c>
      <c r="R29" s="35"/>
      <c r="S29" s="36">
        <f t="shared" si="3"/>
        <v>1</v>
      </c>
      <c r="T29" s="35">
        <v>5</v>
      </c>
      <c r="U29" s="36">
        <f t="shared" si="11"/>
        <v>15</v>
      </c>
      <c r="V29" s="37">
        <v>262</v>
      </c>
      <c r="W29" s="20">
        <f t="shared" si="5"/>
        <v>-4.7272727272727275</v>
      </c>
      <c r="X29" s="14">
        <v>270</v>
      </c>
      <c r="Y29" s="39"/>
      <c r="Z29" s="40">
        <f t="shared" si="6"/>
        <v>1</v>
      </c>
      <c r="AA29" s="39">
        <v>1</v>
      </c>
      <c r="AB29" s="40">
        <f t="shared" si="13"/>
        <v>16</v>
      </c>
      <c r="AC29" s="41">
        <v>261</v>
      </c>
      <c r="AD29" s="29">
        <f t="shared" si="8"/>
        <v>-3.3333333333333335</v>
      </c>
    </row>
    <row r="30" spans="1:30" x14ac:dyDescent="0.3">
      <c r="A30" s="8">
        <v>2</v>
      </c>
      <c r="B30" s="4" t="s">
        <v>19</v>
      </c>
      <c r="C30" s="4">
        <v>46</v>
      </c>
      <c r="D30" s="4" t="s">
        <v>26</v>
      </c>
      <c r="E30" s="14">
        <v>669</v>
      </c>
      <c r="F30" s="22">
        <v>1</v>
      </c>
      <c r="G30" s="22">
        <v>7</v>
      </c>
      <c r="H30" s="22">
        <v>650</v>
      </c>
      <c r="I30" s="24">
        <f t="shared" si="0"/>
        <v>-2.8400597907324365</v>
      </c>
      <c r="J30" s="14">
        <v>666</v>
      </c>
      <c r="K30" s="31"/>
      <c r="L30" s="32">
        <f t="shared" si="1"/>
        <v>1</v>
      </c>
      <c r="M30" s="31">
        <v>7</v>
      </c>
      <c r="N30" s="32">
        <f t="shared" si="10"/>
        <v>11</v>
      </c>
      <c r="O30" s="33">
        <v>643</v>
      </c>
      <c r="P30" s="27">
        <f t="shared" si="9"/>
        <v>-3.4534534534534531</v>
      </c>
      <c r="Q30" s="14">
        <v>661</v>
      </c>
      <c r="R30" s="35">
        <v>1</v>
      </c>
      <c r="S30" s="36">
        <f t="shared" si="3"/>
        <v>2</v>
      </c>
      <c r="T30" s="35">
        <v>8</v>
      </c>
      <c r="U30" s="36">
        <f t="shared" si="11"/>
        <v>19</v>
      </c>
      <c r="V30" s="37">
        <v>636</v>
      </c>
      <c r="W30" s="20">
        <f t="shared" si="5"/>
        <v>-3.7821482602118004</v>
      </c>
      <c r="X30" s="14">
        <v>656</v>
      </c>
      <c r="Y30" s="39"/>
      <c r="Z30" s="40">
        <f t="shared" si="6"/>
        <v>2</v>
      </c>
      <c r="AA30" s="39">
        <v>11</v>
      </c>
      <c r="AB30" s="40">
        <f t="shared" si="13"/>
        <v>26</v>
      </c>
      <c r="AC30" s="41">
        <v>625</v>
      </c>
      <c r="AD30" s="29">
        <f t="shared" si="8"/>
        <v>-4.725609756097561</v>
      </c>
    </row>
    <row r="31" spans="1:30" x14ac:dyDescent="0.3">
      <c r="A31" s="8">
        <v>6</v>
      </c>
      <c r="B31" s="4" t="s">
        <v>49</v>
      </c>
      <c r="C31" s="4">
        <v>47</v>
      </c>
      <c r="D31" s="4" t="s">
        <v>52</v>
      </c>
      <c r="E31" s="14">
        <v>1590</v>
      </c>
      <c r="F31" s="22"/>
      <c r="G31" s="22">
        <v>16</v>
      </c>
      <c r="H31" s="22">
        <v>1541</v>
      </c>
      <c r="I31" s="24">
        <f t="shared" si="0"/>
        <v>-3.0817610062893084</v>
      </c>
      <c r="J31" s="14">
        <v>1581</v>
      </c>
      <c r="K31" s="31"/>
      <c r="L31" s="32">
        <f t="shared" si="1"/>
        <v>0</v>
      </c>
      <c r="M31" s="31">
        <v>8</v>
      </c>
      <c r="N31" s="32">
        <f t="shared" si="10"/>
        <v>18</v>
      </c>
      <c r="O31" s="33">
        <v>1533</v>
      </c>
      <c r="P31" s="27">
        <f t="shared" si="9"/>
        <v>-3.0360531309297913</v>
      </c>
      <c r="Q31" s="14">
        <v>1566</v>
      </c>
      <c r="R31" s="35"/>
      <c r="S31" s="36">
        <f t="shared" si="3"/>
        <v>0</v>
      </c>
      <c r="T31" s="35">
        <v>13</v>
      </c>
      <c r="U31" s="36">
        <f t="shared" si="11"/>
        <v>31</v>
      </c>
      <c r="V31" s="37">
        <v>1520</v>
      </c>
      <c r="W31" s="20">
        <f t="shared" si="5"/>
        <v>-2.9374201787994889</v>
      </c>
      <c r="X31" s="14">
        <v>1557</v>
      </c>
      <c r="Y31" s="39"/>
      <c r="Z31" s="40">
        <f t="shared" si="6"/>
        <v>0</v>
      </c>
      <c r="AA31" s="39">
        <v>14</v>
      </c>
      <c r="AB31" s="40">
        <f t="shared" si="13"/>
        <v>61</v>
      </c>
      <c r="AC31" s="41">
        <v>1506</v>
      </c>
      <c r="AD31" s="29">
        <f t="shared" si="8"/>
        <v>-3.2755298651252409</v>
      </c>
    </row>
    <row r="32" spans="1:30" x14ac:dyDescent="0.3">
      <c r="A32" s="8">
        <v>4</v>
      </c>
      <c r="B32" s="4" t="s">
        <v>36</v>
      </c>
      <c r="C32" s="4">
        <v>48</v>
      </c>
      <c r="D32" s="4" t="s">
        <v>39</v>
      </c>
      <c r="E32" s="14">
        <v>400</v>
      </c>
      <c r="F32" s="22"/>
      <c r="G32" s="22">
        <v>6</v>
      </c>
      <c r="H32" s="22">
        <v>386</v>
      </c>
      <c r="I32" s="24">
        <f t="shared" si="0"/>
        <v>-3.5000000000000004</v>
      </c>
      <c r="J32" s="14">
        <v>394</v>
      </c>
      <c r="K32" s="31"/>
      <c r="L32" s="32">
        <f t="shared" si="1"/>
        <v>0</v>
      </c>
      <c r="M32" s="31">
        <v>4</v>
      </c>
      <c r="N32" s="32">
        <f t="shared" si="10"/>
        <v>8</v>
      </c>
      <c r="O32" s="33">
        <v>382</v>
      </c>
      <c r="P32" s="27">
        <f t="shared" si="9"/>
        <v>-3.0456852791878175</v>
      </c>
      <c r="Q32" s="14">
        <v>394</v>
      </c>
      <c r="R32" s="35"/>
      <c r="S32" s="36">
        <f t="shared" si="3"/>
        <v>0</v>
      </c>
      <c r="T32" s="35">
        <v>6</v>
      </c>
      <c r="U32" s="36">
        <f t="shared" si="11"/>
        <v>14</v>
      </c>
      <c r="V32" s="37">
        <v>376</v>
      </c>
      <c r="W32" s="20">
        <f t="shared" si="5"/>
        <v>-4.5685279187817258</v>
      </c>
      <c r="X32" s="14">
        <v>392</v>
      </c>
      <c r="Y32" s="39">
        <v>1</v>
      </c>
      <c r="Z32" s="40">
        <f t="shared" si="6"/>
        <v>1</v>
      </c>
      <c r="AA32" s="39">
        <v>5</v>
      </c>
      <c r="AB32" s="40">
        <f t="shared" si="13"/>
        <v>29</v>
      </c>
      <c r="AC32" s="41">
        <v>372</v>
      </c>
      <c r="AD32" s="29">
        <f t="shared" si="8"/>
        <v>-5.1020408163265305</v>
      </c>
    </row>
    <row r="33" spans="1:30" x14ac:dyDescent="0.3">
      <c r="A33" s="8">
        <v>2</v>
      </c>
      <c r="B33" s="4" t="s">
        <v>19</v>
      </c>
      <c r="C33" s="4">
        <v>49</v>
      </c>
      <c r="D33" s="4" t="s">
        <v>22</v>
      </c>
      <c r="E33" s="14">
        <v>159</v>
      </c>
      <c r="F33" s="22"/>
      <c r="G33" s="22"/>
      <c r="H33" s="22">
        <v>152</v>
      </c>
      <c r="I33" s="24">
        <f t="shared" si="0"/>
        <v>-4.4025157232704402</v>
      </c>
      <c r="J33" s="14">
        <v>157</v>
      </c>
      <c r="K33" s="31"/>
      <c r="L33" s="32">
        <f t="shared" si="1"/>
        <v>0</v>
      </c>
      <c r="M33" s="31">
        <v>2</v>
      </c>
      <c r="N33" s="32">
        <f t="shared" si="10"/>
        <v>16</v>
      </c>
      <c r="O33" s="33">
        <v>150</v>
      </c>
      <c r="P33" s="27">
        <f t="shared" si="9"/>
        <v>-4.4585987261146496</v>
      </c>
      <c r="Q33" s="14">
        <v>154</v>
      </c>
      <c r="R33" s="35"/>
      <c r="S33" s="36">
        <f t="shared" si="3"/>
        <v>0</v>
      </c>
      <c r="T33" s="35">
        <v>5</v>
      </c>
      <c r="U33" s="36">
        <f t="shared" si="11"/>
        <v>21</v>
      </c>
      <c r="V33" s="37">
        <v>145</v>
      </c>
      <c r="W33" s="20">
        <f t="shared" si="5"/>
        <v>-5.8441558441558437</v>
      </c>
      <c r="X33" s="14">
        <v>152</v>
      </c>
      <c r="Y33" s="39">
        <v>1</v>
      </c>
      <c r="Z33" s="40">
        <f t="shared" si="6"/>
        <v>1</v>
      </c>
      <c r="AA33" s="39">
        <v>1</v>
      </c>
      <c r="AB33" s="40">
        <f t="shared" si="13"/>
        <v>33</v>
      </c>
      <c r="AC33" s="41">
        <v>145</v>
      </c>
      <c r="AD33" s="29">
        <f t="shared" si="8"/>
        <v>-4.6052631578947363</v>
      </c>
    </row>
    <row r="34" spans="1:30" x14ac:dyDescent="0.3">
      <c r="A34" s="8">
        <v>2</v>
      </c>
      <c r="B34" s="4" t="s">
        <v>19</v>
      </c>
      <c r="C34" s="4">
        <v>52</v>
      </c>
      <c r="D34" s="4" t="s">
        <v>24</v>
      </c>
      <c r="E34" s="14">
        <v>590</v>
      </c>
      <c r="F34" s="22"/>
      <c r="G34" s="22">
        <v>5</v>
      </c>
      <c r="H34" s="22">
        <v>580</v>
      </c>
      <c r="I34" s="24">
        <f t="shared" si="0"/>
        <v>-1.6949152542372881</v>
      </c>
      <c r="J34" s="14">
        <v>589</v>
      </c>
      <c r="K34" s="31">
        <v>1</v>
      </c>
      <c r="L34" s="32">
        <f t="shared" si="1"/>
        <v>1</v>
      </c>
      <c r="M34" s="31">
        <v>2</v>
      </c>
      <c r="N34" s="32">
        <f t="shared" si="10"/>
        <v>22</v>
      </c>
      <c r="O34" s="33">
        <v>579</v>
      </c>
      <c r="P34" s="27">
        <f t="shared" si="9"/>
        <v>-1.6977928692699491</v>
      </c>
      <c r="Q34" s="14">
        <v>586</v>
      </c>
      <c r="R34" s="35"/>
      <c r="S34" s="36">
        <f t="shared" si="3"/>
        <v>1</v>
      </c>
      <c r="T34" s="35">
        <v>11</v>
      </c>
      <c r="U34" s="36">
        <f t="shared" si="11"/>
        <v>33</v>
      </c>
      <c r="V34" s="37">
        <v>568</v>
      </c>
      <c r="W34" s="20">
        <f t="shared" si="5"/>
        <v>-3.0716723549488054</v>
      </c>
      <c r="X34" s="14">
        <v>585</v>
      </c>
      <c r="Y34" s="39"/>
      <c r="Z34" s="40">
        <f t="shared" si="6"/>
        <v>1</v>
      </c>
      <c r="AA34" s="39">
        <v>7</v>
      </c>
      <c r="AB34" s="40">
        <f t="shared" si="13"/>
        <v>44</v>
      </c>
      <c r="AC34" s="41">
        <v>561</v>
      </c>
      <c r="AD34" s="29">
        <f t="shared" si="8"/>
        <v>-4.1025641025641022</v>
      </c>
    </row>
    <row r="35" spans="1:30" x14ac:dyDescent="0.3">
      <c r="A35" s="8">
        <v>2</v>
      </c>
      <c r="B35" s="4" t="s">
        <v>19</v>
      </c>
      <c r="C35" s="4">
        <v>53</v>
      </c>
      <c r="D35" s="4" t="s">
        <v>25</v>
      </c>
      <c r="E35" s="14">
        <v>2135</v>
      </c>
      <c r="F35" s="22">
        <v>1</v>
      </c>
      <c r="G35" s="22">
        <v>14</v>
      </c>
      <c r="H35" s="22">
        <v>2050</v>
      </c>
      <c r="I35" s="24">
        <f t="shared" si="0"/>
        <v>-3.9812646370023423</v>
      </c>
      <c r="J35" s="14">
        <v>2106</v>
      </c>
      <c r="K35" s="31"/>
      <c r="L35" s="32">
        <f t="shared" si="1"/>
        <v>1</v>
      </c>
      <c r="M35" s="31">
        <v>16</v>
      </c>
      <c r="N35" s="32">
        <f t="shared" si="10"/>
        <v>26</v>
      </c>
      <c r="O35" s="33">
        <v>2034</v>
      </c>
      <c r="P35" s="27">
        <f t="shared" si="9"/>
        <v>-3.4188034188034191</v>
      </c>
      <c r="Q35" s="14">
        <v>2085</v>
      </c>
      <c r="R35" s="35"/>
      <c r="S35" s="36">
        <f t="shared" si="3"/>
        <v>1</v>
      </c>
      <c r="T35" s="35">
        <v>27</v>
      </c>
      <c r="U35" s="36">
        <f t="shared" si="11"/>
        <v>53</v>
      </c>
      <c r="V35" s="37">
        <v>2005</v>
      </c>
      <c r="W35" s="20">
        <f t="shared" si="5"/>
        <v>-3.8369304556354913</v>
      </c>
      <c r="X35" s="14">
        <v>2063</v>
      </c>
      <c r="Y35" s="39"/>
      <c r="Z35" s="40">
        <f t="shared" si="6"/>
        <v>1</v>
      </c>
      <c r="AA35" s="39">
        <v>30</v>
      </c>
      <c r="AB35" s="40">
        <f t="shared" si="13"/>
        <v>72</v>
      </c>
      <c r="AC35" s="41">
        <v>1975</v>
      </c>
      <c r="AD35" s="29">
        <f t="shared" si="8"/>
        <v>-4.2656325739214731</v>
      </c>
    </row>
    <row r="36" spans="1:30" x14ac:dyDescent="0.3">
      <c r="A36" s="8">
        <v>6</v>
      </c>
      <c r="B36" s="4" t="s">
        <v>49</v>
      </c>
      <c r="C36" s="4">
        <v>54</v>
      </c>
      <c r="D36" s="4" t="s">
        <v>51</v>
      </c>
      <c r="E36" s="14">
        <v>1111</v>
      </c>
      <c r="F36" s="22"/>
      <c r="G36" s="22">
        <v>13</v>
      </c>
      <c r="H36" s="22">
        <v>1060</v>
      </c>
      <c r="I36" s="24">
        <f t="shared" si="0"/>
        <v>-4.5904590459045904</v>
      </c>
      <c r="J36" s="14">
        <v>1103</v>
      </c>
      <c r="K36" s="31"/>
      <c r="L36" s="32">
        <f t="shared" si="1"/>
        <v>0</v>
      </c>
      <c r="M36" s="31">
        <v>17</v>
      </c>
      <c r="N36" s="32">
        <f t="shared" si="10"/>
        <v>19</v>
      </c>
      <c r="O36" s="33">
        <v>1043</v>
      </c>
      <c r="P36" s="27">
        <f t="shared" si="9"/>
        <v>-5.4397098821396188</v>
      </c>
      <c r="Q36" s="14">
        <v>1085</v>
      </c>
      <c r="R36" s="35">
        <v>1</v>
      </c>
      <c r="S36" s="36">
        <f t="shared" si="3"/>
        <v>1</v>
      </c>
      <c r="T36" s="35">
        <v>7</v>
      </c>
      <c r="U36" s="36">
        <f t="shared" si="11"/>
        <v>26</v>
      </c>
      <c r="V36" s="37">
        <v>1037</v>
      </c>
      <c r="W36" s="20">
        <f t="shared" si="5"/>
        <v>-4.4239631336405534</v>
      </c>
      <c r="X36" s="14">
        <v>1073</v>
      </c>
      <c r="Y36" s="39">
        <v>1</v>
      </c>
      <c r="Z36" s="40">
        <f t="shared" si="6"/>
        <v>2</v>
      </c>
      <c r="AA36" s="39">
        <v>15</v>
      </c>
      <c r="AB36" s="40">
        <f t="shared" si="13"/>
        <v>28</v>
      </c>
      <c r="AC36" s="41">
        <v>1023</v>
      </c>
      <c r="AD36" s="29">
        <f t="shared" si="8"/>
        <v>-4.6598322460391426</v>
      </c>
    </row>
    <row r="37" spans="1:30" x14ac:dyDescent="0.3">
      <c r="A37" s="8">
        <v>3</v>
      </c>
      <c r="B37" s="4" t="s">
        <v>28</v>
      </c>
      <c r="C37" s="4">
        <v>55</v>
      </c>
      <c r="D37" s="4" t="s">
        <v>31</v>
      </c>
      <c r="E37" s="14">
        <v>896</v>
      </c>
      <c r="F37" s="22"/>
      <c r="G37" s="22">
        <v>8</v>
      </c>
      <c r="H37" s="22">
        <v>862</v>
      </c>
      <c r="I37" s="24">
        <f t="shared" si="0"/>
        <v>-3.7946428571428568</v>
      </c>
      <c r="J37" s="14">
        <v>884</v>
      </c>
      <c r="K37" s="31"/>
      <c r="L37" s="32">
        <f t="shared" si="1"/>
        <v>0</v>
      </c>
      <c r="M37" s="31">
        <v>12</v>
      </c>
      <c r="N37" s="32">
        <f t="shared" si="10"/>
        <v>16</v>
      </c>
      <c r="O37" s="33">
        <v>850</v>
      </c>
      <c r="P37" s="27">
        <f t="shared" si="9"/>
        <v>-3.8461538461538463</v>
      </c>
      <c r="Q37" s="14">
        <v>872</v>
      </c>
      <c r="R37" s="35"/>
      <c r="S37" s="36">
        <f t="shared" si="3"/>
        <v>0</v>
      </c>
      <c r="T37" s="35">
        <v>8</v>
      </c>
      <c r="U37" s="36">
        <f t="shared" si="11"/>
        <v>24</v>
      </c>
      <c r="V37" s="37">
        <v>842</v>
      </c>
      <c r="W37" s="20">
        <f t="shared" si="5"/>
        <v>-3.4403669724770642</v>
      </c>
      <c r="X37" s="14">
        <v>870</v>
      </c>
      <c r="Y37" s="39"/>
      <c r="Z37" s="40">
        <f t="shared" si="6"/>
        <v>0</v>
      </c>
      <c r="AA37" s="39">
        <v>12</v>
      </c>
      <c r="AB37" s="40">
        <f t="shared" si="13"/>
        <v>41</v>
      </c>
      <c r="AC37" s="41">
        <v>830</v>
      </c>
      <c r="AD37" s="29">
        <f t="shared" si="8"/>
        <v>-4.5977011494252871</v>
      </c>
    </row>
    <row r="38" spans="1:30" x14ac:dyDescent="0.3">
      <c r="A38" s="8">
        <v>3</v>
      </c>
      <c r="B38" s="4" t="s">
        <v>28</v>
      </c>
      <c r="C38" s="4">
        <v>56</v>
      </c>
      <c r="D38" s="4" t="s">
        <v>34</v>
      </c>
      <c r="E38" s="14">
        <v>772</v>
      </c>
      <c r="F38" s="22"/>
      <c r="G38" s="22">
        <v>4</v>
      </c>
      <c r="H38" s="22">
        <v>744</v>
      </c>
      <c r="I38" s="24">
        <f t="shared" si="0"/>
        <v>-3.6269430051813467</v>
      </c>
      <c r="J38" s="14">
        <v>767</v>
      </c>
      <c r="K38" s="31"/>
      <c r="L38" s="32">
        <f t="shared" si="1"/>
        <v>0</v>
      </c>
      <c r="M38" s="31">
        <v>6</v>
      </c>
      <c r="N38" s="32">
        <f t="shared" si="10"/>
        <v>8</v>
      </c>
      <c r="O38" s="33">
        <v>738</v>
      </c>
      <c r="P38" s="27">
        <f t="shared" si="9"/>
        <v>-3.7809647979139509</v>
      </c>
      <c r="Q38" s="14">
        <v>759</v>
      </c>
      <c r="R38" s="35">
        <v>2</v>
      </c>
      <c r="S38" s="36">
        <f t="shared" si="3"/>
        <v>2</v>
      </c>
      <c r="T38" s="35">
        <v>9</v>
      </c>
      <c r="U38" s="36">
        <f t="shared" si="11"/>
        <v>17</v>
      </c>
      <c r="V38" s="37">
        <v>731</v>
      </c>
      <c r="W38" s="20">
        <f t="shared" si="5"/>
        <v>-3.6890645586297759</v>
      </c>
      <c r="X38" s="14">
        <v>748</v>
      </c>
      <c r="Y38" s="39"/>
      <c r="Z38" s="40">
        <f t="shared" si="6"/>
        <v>2</v>
      </c>
      <c r="AA38" s="39">
        <v>11</v>
      </c>
      <c r="AB38" s="40">
        <f t="shared" si="13"/>
        <v>22</v>
      </c>
      <c r="AC38" s="41">
        <v>720</v>
      </c>
      <c r="AD38" s="29">
        <f t="shared" si="8"/>
        <v>-3.7433155080213902</v>
      </c>
    </row>
    <row r="39" spans="1:30" x14ac:dyDescent="0.3">
      <c r="A39" s="8">
        <v>5</v>
      </c>
      <c r="B39" s="4" t="s">
        <v>42</v>
      </c>
      <c r="C39" s="4">
        <v>57</v>
      </c>
      <c r="D39" s="4" t="s">
        <v>44</v>
      </c>
      <c r="E39" s="14">
        <v>1100</v>
      </c>
      <c r="F39" s="22"/>
      <c r="G39" s="22">
        <v>7</v>
      </c>
      <c r="H39" s="22">
        <v>1051</v>
      </c>
      <c r="I39" s="24">
        <f t="shared" si="0"/>
        <v>-4.454545454545455</v>
      </c>
      <c r="J39" s="14">
        <v>1090</v>
      </c>
      <c r="K39" s="31">
        <v>1</v>
      </c>
      <c r="L39" s="32">
        <f t="shared" si="1"/>
        <v>1</v>
      </c>
      <c r="M39" s="31">
        <v>8</v>
      </c>
      <c r="N39" s="32">
        <f t="shared" si="10"/>
        <v>16</v>
      </c>
      <c r="O39" s="33">
        <v>1044</v>
      </c>
      <c r="P39" s="27">
        <f t="shared" si="9"/>
        <v>-4.2201834862385326</v>
      </c>
      <c r="Q39" s="14">
        <v>1069</v>
      </c>
      <c r="R39" s="35"/>
      <c r="S39" s="36">
        <f t="shared" si="3"/>
        <v>1</v>
      </c>
      <c r="T39" s="35">
        <v>9</v>
      </c>
      <c r="U39" s="36">
        <f t="shared" si="11"/>
        <v>25</v>
      </c>
      <c r="V39" s="37">
        <v>1035</v>
      </c>
      <c r="W39" s="20">
        <f t="shared" si="5"/>
        <v>-3.1805425631431246</v>
      </c>
      <c r="X39" s="14">
        <v>1058</v>
      </c>
      <c r="Y39" s="39">
        <v>1</v>
      </c>
      <c r="Z39" s="40">
        <f t="shared" si="6"/>
        <v>2</v>
      </c>
      <c r="AA39" s="39">
        <v>19</v>
      </c>
      <c r="AB39" s="40">
        <f t="shared" si="13"/>
        <v>39</v>
      </c>
      <c r="AC39" s="41">
        <v>1017</v>
      </c>
      <c r="AD39" s="29">
        <f t="shared" si="8"/>
        <v>-3.8752362948960304</v>
      </c>
    </row>
    <row r="40" spans="1:30" x14ac:dyDescent="0.3">
      <c r="A40" s="8">
        <v>4</v>
      </c>
      <c r="B40" s="4" t="s">
        <v>36</v>
      </c>
      <c r="C40" s="4">
        <v>58</v>
      </c>
      <c r="D40" s="4" t="s">
        <v>40</v>
      </c>
      <c r="E40" s="14">
        <v>252</v>
      </c>
      <c r="F40" s="22"/>
      <c r="G40" s="22">
        <v>4</v>
      </c>
      <c r="H40" s="22">
        <v>242</v>
      </c>
      <c r="I40" s="24">
        <f t="shared" si="0"/>
        <v>-3.9682539682539679</v>
      </c>
      <c r="J40" s="14">
        <v>248</v>
      </c>
      <c r="K40" s="31"/>
      <c r="L40" s="32">
        <f t="shared" ref="L40:L67" si="14">K40+F40</f>
        <v>0</v>
      </c>
      <c r="M40" s="31">
        <v>4</v>
      </c>
      <c r="N40" s="32">
        <f t="shared" si="10"/>
        <v>8</v>
      </c>
      <c r="O40" s="33">
        <v>238</v>
      </c>
      <c r="P40" s="27">
        <f t="shared" ref="P40:P68" si="15">(O40-J40)/J40*100</f>
        <v>-4.032258064516129</v>
      </c>
      <c r="Q40" s="14">
        <v>247</v>
      </c>
      <c r="R40" s="35"/>
      <c r="S40" s="36">
        <f t="shared" ref="S40:S67" si="16">F40+K40+R40</f>
        <v>0</v>
      </c>
      <c r="T40" s="35">
        <v>5</v>
      </c>
      <c r="U40" s="36">
        <f t="shared" si="11"/>
        <v>13</v>
      </c>
      <c r="V40" s="37">
        <v>233</v>
      </c>
      <c r="W40" s="20">
        <f t="shared" ref="W40:W68" si="17">(V40-Q40)/Q40*100</f>
        <v>-5.668016194331984</v>
      </c>
      <c r="X40" s="14">
        <v>246</v>
      </c>
      <c r="Y40" s="39"/>
      <c r="Z40" s="40">
        <f t="shared" ref="Z40:Z67" si="18">K40+R40+Y40+F40</f>
        <v>0</v>
      </c>
      <c r="AA40" s="39">
        <v>2</v>
      </c>
      <c r="AB40" s="40">
        <f t="shared" ref="AB40:AB47" si="19">M42+T40+AA45+G40</f>
        <v>28</v>
      </c>
      <c r="AC40" s="41">
        <v>231</v>
      </c>
      <c r="AD40" s="29">
        <f t="shared" ref="AD40:AD68" si="20">(AC40-X40)/X40*100</f>
        <v>-6.0975609756097562</v>
      </c>
    </row>
    <row r="41" spans="1:30" x14ac:dyDescent="0.3">
      <c r="A41" s="8">
        <v>1</v>
      </c>
      <c r="B41" s="4" t="s">
        <v>4</v>
      </c>
      <c r="C41" s="4">
        <v>59</v>
      </c>
      <c r="D41" s="4" t="s">
        <v>8</v>
      </c>
      <c r="E41" s="14">
        <v>1106</v>
      </c>
      <c r="F41" s="22"/>
      <c r="G41" s="22">
        <v>18</v>
      </c>
      <c r="H41" s="22">
        <v>1061</v>
      </c>
      <c r="I41" s="24">
        <f t="shared" si="0"/>
        <v>-4.06871609403255</v>
      </c>
      <c r="J41" s="14">
        <v>1095</v>
      </c>
      <c r="K41" s="31"/>
      <c r="L41" s="32">
        <f t="shared" si="14"/>
        <v>0</v>
      </c>
      <c r="M41" s="31">
        <v>9</v>
      </c>
      <c r="N41" s="32">
        <f t="shared" si="10"/>
        <v>28</v>
      </c>
      <c r="O41" s="33">
        <v>1052</v>
      </c>
      <c r="P41" s="27">
        <f t="shared" si="15"/>
        <v>-3.9269406392694064</v>
      </c>
      <c r="Q41" s="14">
        <v>1092</v>
      </c>
      <c r="R41" s="35"/>
      <c r="S41" s="36">
        <f t="shared" si="16"/>
        <v>0</v>
      </c>
      <c r="T41" s="35">
        <v>16</v>
      </c>
      <c r="U41" s="36">
        <f t="shared" si="11"/>
        <v>44</v>
      </c>
      <c r="V41" s="37">
        <v>1036</v>
      </c>
      <c r="W41" s="20">
        <f t="shared" si="17"/>
        <v>-5.1282051282051277</v>
      </c>
      <c r="X41" s="14">
        <v>1079</v>
      </c>
      <c r="Y41" s="39">
        <v>1</v>
      </c>
      <c r="Z41" s="40">
        <f t="shared" si="18"/>
        <v>1</v>
      </c>
      <c r="AA41" s="39">
        <v>17</v>
      </c>
      <c r="AB41" s="40">
        <f t="shared" si="19"/>
        <v>63</v>
      </c>
      <c r="AC41" s="41">
        <v>1020</v>
      </c>
      <c r="AD41" s="29">
        <f t="shared" si="20"/>
        <v>-5.4680259499536605</v>
      </c>
    </row>
    <row r="42" spans="1:30" x14ac:dyDescent="0.3">
      <c r="A42" s="8">
        <v>8</v>
      </c>
      <c r="B42" s="4" t="s">
        <v>62</v>
      </c>
      <c r="C42" s="4">
        <v>61</v>
      </c>
      <c r="D42" s="4" t="s">
        <v>63</v>
      </c>
      <c r="E42" s="14">
        <v>688</v>
      </c>
      <c r="F42" s="22"/>
      <c r="G42" s="22">
        <v>3</v>
      </c>
      <c r="H42" s="22">
        <v>668</v>
      </c>
      <c r="I42" s="24">
        <f t="shared" si="0"/>
        <v>-2.9069767441860463</v>
      </c>
      <c r="J42" s="14">
        <v>685</v>
      </c>
      <c r="K42" s="31"/>
      <c r="L42" s="32">
        <f t="shared" si="14"/>
        <v>0</v>
      </c>
      <c r="M42" s="31">
        <v>4</v>
      </c>
      <c r="N42" s="32">
        <f t="shared" si="10"/>
        <v>7</v>
      </c>
      <c r="O42" s="33">
        <v>664</v>
      </c>
      <c r="P42" s="27">
        <f t="shared" si="15"/>
        <v>-3.0656934306569341</v>
      </c>
      <c r="Q42" s="14">
        <v>677</v>
      </c>
      <c r="R42" s="35"/>
      <c r="S42" s="36">
        <f t="shared" si="16"/>
        <v>0</v>
      </c>
      <c r="T42" s="35">
        <v>3</v>
      </c>
      <c r="U42" s="36">
        <f t="shared" si="11"/>
        <v>10</v>
      </c>
      <c r="V42" s="37">
        <v>661</v>
      </c>
      <c r="W42" s="20">
        <f t="shared" si="17"/>
        <v>-2.3633677991137372</v>
      </c>
      <c r="X42" s="14">
        <v>671</v>
      </c>
      <c r="Y42" s="39"/>
      <c r="Z42" s="40">
        <f t="shared" si="18"/>
        <v>0</v>
      </c>
      <c r="AA42" s="39">
        <v>5</v>
      </c>
      <c r="AB42" s="40">
        <f t="shared" si="19"/>
        <v>25</v>
      </c>
      <c r="AC42" s="41">
        <v>656</v>
      </c>
      <c r="AD42" s="29">
        <f t="shared" si="20"/>
        <v>-2.2354694485842028</v>
      </c>
    </row>
    <row r="43" spans="1:30" x14ac:dyDescent="0.3">
      <c r="A43" s="8">
        <v>9</v>
      </c>
      <c r="B43" s="4" t="s">
        <v>67</v>
      </c>
      <c r="C43" s="4">
        <v>62</v>
      </c>
      <c r="D43" s="4" t="s">
        <v>73</v>
      </c>
      <c r="E43" s="14">
        <v>1053</v>
      </c>
      <c r="F43" s="22"/>
      <c r="G43" s="22">
        <v>16</v>
      </c>
      <c r="H43" s="22">
        <v>1001</v>
      </c>
      <c r="I43" s="24">
        <f t="shared" si="0"/>
        <v>-4.9382716049382713</v>
      </c>
      <c r="J43" s="14">
        <v>1041</v>
      </c>
      <c r="K43" s="31">
        <v>1</v>
      </c>
      <c r="L43" s="32">
        <f t="shared" si="14"/>
        <v>1</v>
      </c>
      <c r="M43" s="31">
        <v>10</v>
      </c>
      <c r="N43" s="32">
        <f t="shared" si="10"/>
        <v>29</v>
      </c>
      <c r="O43" s="33">
        <v>992</v>
      </c>
      <c r="P43" s="27">
        <f t="shared" si="15"/>
        <v>-4.7070124879923156</v>
      </c>
      <c r="Q43" s="14">
        <v>1031</v>
      </c>
      <c r="R43" s="35">
        <v>1</v>
      </c>
      <c r="S43" s="36">
        <f t="shared" si="16"/>
        <v>2</v>
      </c>
      <c r="T43" s="35">
        <v>18</v>
      </c>
      <c r="U43" s="36">
        <f t="shared" si="11"/>
        <v>47</v>
      </c>
      <c r="V43" s="37">
        <v>975</v>
      </c>
      <c r="W43" s="20">
        <f t="shared" si="17"/>
        <v>-5.4316197866149372</v>
      </c>
      <c r="X43" s="14">
        <v>1017</v>
      </c>
      <c r="Y43" s="39"/>
      <c r="Z43" s="40">
        <f t="shared" si="18"/>
        <v>2</v>
      </c>
      <c r="AA43" s="39">
        <v>14</v>
      </c>
      <c r="AB43" s="40">
        <f t="shared" si="19"/>
        <v>56</v>
      </c>
      <c r="AC43" s="41">
        <v>961</v>
      </c>
      <c r="AD43" s="29">
        <f t="shared" si="20"/>
        <v>-5.5063913470993118</v>
      </c>
    </row>
    <row r="44" spans="1:3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379</v>
      </c>
      <c r="F44" s="22">
        <v>1</v>
      </c>
      <c r="G44" s="22">
        <v>5</v>
      </c>
      <c r="H44" s="22">
        <v>365</v>
      </c>
      <c r="I44" s="24">
        <f t="shared" si="0"/>
        <v>-3.6939313984168867</v>
      </c>
      <c r="J44" s="14">
        <v>373</v>
      </c>
      <c r="K44" s="31"/>
      <c r="L44" s="32">
        <f t="shared" si="14"/>
        <v>1</v>
      </c>
      <c r="M44" s="31">
        <v>4</v>
      </c>
      <c r="N44" s="32">
        <f t="shared" si="10"/>
        <v>18</v>
      </c>
      <c r="O44" s="33">
        <v>361</v>
      </c>
      <c r="P44" s="27">
        <f t="shared" si="15"/>
        <v>-3.2171581769436997</v>
      </c>
      <c r="Q44" s="14">
        <v>369</v>
      </c>
      <c r="R44" s="35"/>
      <c r="S44" s="36">
        <f t="shared" si="16"/>
        <v>1</v>
      </c>
      <c r="T44" s="35">
        <v>6</v>
      </c>
      <c r="U44" s="36">
        <f t="shared" si="11"/>
        <v>24</v>
      </c>
      <c r="V44" s="37">
        <v>355</v>
      </c>
      <c r="W44" s="20">
        <f t="shared" si="17"/>
        <v>-3.7940379403794036</v>
      </c>
      <c r="X44" s="14">
        <v>369</v>
      </c>
      <c r="Y44" s="39"/>
      <c r="Z44" s="40">
        <f t="shared" si="18"/>
        <v>1</v>
      </c>
      <c r="AA44" s="39">
        <v>5</v>
      </c>
      <c r="AB44" s="40">
        <f t="shared" si="19"/>
        <v>37</v>
      </c>
      <c r="AC44" s="41">
        <v>350</v>
      </c>
      <c r="AD44" s="29">
        <f t="shared" si="20"/>
        <v>-5.1490514905149052</v>
      </c>
    </row>
    <row r="45" spans="1:30" x14ac:dyDescent="0.3">
      <c r="A45" s="8">
        <v>6</v>
      </c>
      <c r="B45" s="4" t="s">
        <v>49</v>
      </c>
      <c r="C45" s="4">
        <v>65</v>
      </c>
      <c r="D45" s="4" t="s">
        <v>56</v>
      </c>
      <c r="E45" s="14">
        <v>1535</v>
      </c>
      <c r="F45" s="22"/>
      <c r="G45" s="22">
        <v>20</v>
      </c>
      <c r="H45" s="22">
        <v>1465</v>
      </c>
      <c r="I45" s="24">
        <f t="shared" si="0"/>
        <v>-4.5602605863192185</v>
      </c>
      <c r="J45" s="14">
        <v>1519</v>
      </c>
      <c r="K45" s="31"/>
      <c r="L45" s="32">
        <f t="shared" si="14"/>
        <v>0</v>
      </c>
      <c r="M45" s="31">
        <v>13</v>
      </c>
      <c r="N45" s="32">
        <f t="shared" si="10"/>
        <v>35</v>
      </c>
      <c r="O45" s="33">
        <v>1452</v>
      </c>
      <c r="P45" s="27">
        <f t="shared" si="15"/>
        <v>-4.4107965766951942</v>
      </c>
      <c r="Q45" s="14">
        <v>1502</v>
      </c>
      <c r="R45" s="35">
        <v>2</v>
      </c>
      <c r="S45" s="36">
        <f t="shared" si="16"/>
        <v>2</v>
      </c>
      <c r="T45" s="35">
        <v>11</v>
      </c>
      <c r="U45" s="36">
        <f t="shared" si="11"/>
        <v>46</v>
      </c>
      <c r="V45" s="37">
        <v>1443</v>
      </c>
      <c r="W45" s="20">
        <f t="shared" si="17"/>
        <v>-3.9280958721704398</v>
      </c>
      <c r="X45" s="14">
        <v>1485</v>
      </c>
      <c r="Y45" s="39"/>
      <c r="Z45" s="40">
        <f t="shared" si="18"/>
        <v>2</v>
      </c>
      <c r="AA45" s="39">
        <v>15</v>
      </c>
      <c r="AB45" s="40">
        <f t="shared" si="19"/>
        <v>76</v>
      </c>
      <c r="AC45" s="41">
        <v>1428</v>
      </c>
      <c r="AD45" s="29">
        <f t="shared" si="20"/>
        <v>-3.8383838383838382</v>
      </c>
    </row>
    <row r="46" spans="1:30" x14ac:dyDescent="0.3">
      <c r="A46" s="8">
        <v>5</v>
      </c>
      <c r="B46" s="4" t="s">
        <v>42</v>
      </c>
      <c r="C46" s="4">
        <v>66</v>
      </c>
      <c r="D46" s="4" t="s">
        <v>45</v>
      </c>
      <c r="E46" s="14">
        <v>1821</v>
      </c>
      <c r="F46" s="22"/>
      <c r="G46" s="22">
        <v>13</v>
      </c>
      <c r="H46" s="22">
        <v>1747</v>
      </c>
      <c r="I46" s="24">
        <f t="shared" si="0"/>
        <v>-4.0637012630422849</v>
      </c>
      <c r="J46" s="14">
        <v>1805</v>
      </c>
      <c r="K46" s="31">
        <v>1</v>
      </c>
      <c r="L46" s="32">
        <f t="shared" si="14"/>
        <v>1</v>
      </c>
      <c r="M46" s="31">
        <v>13</v>
      </c>
      <c r="N46" s="32">
        <f t="shared" si="10"/>
        <v>21</v>
      </c>
      <c r="O46" s="33">
        <v>1735</v>
      </c>
      <c r="P46" s="27">
        <f t="shared" si="15"/>
        <v>-3.8781163434903045</v>
      </c>
      <c r="Q46" s="14">
        <v>1779</v>
      </c>
      <c r="R46" s="35"/>
      <c r="S46" s="36">
        <f t="shared" si="16"/>
        <v>1</v>
      </c>
      <c r="T46" s="35">
        <v>16</v>
      </c>
      <c r="U46" s="36">
        <f t="shared" si="11"/>
        <v>37</v>
      </c>
      <c r="V46" s="37">
        <v>1719</v>
      </c>
      <c r="W46" s="20">
        <f t="shared" si="17"/>
        <v>-3.3726812816188869</v>
      </c>
      <c r="X46" s="14">
        <v>1760</v>
      </c>
      <c r="Y46" s="39"/>
      <c r="Z46" s="40">
        <f t="shared" si="18"/>
        <v>1</v>
      </c>
      <c r="AA46" s="39">
        <v>19</v>
      </c>
      <c r="AB46" s="40">
        <f t="shared" si="19"/>
        <v>59</v>
      </c>
      <c r="AC46" s="41">
        <v>1700</v>
      </c>
      <c r="AD46" s="29">
        <f t="shared" si="20"/>
        <v>-3.4090909090909087</v>
      </c>
    </row>
    <row r="47" spans="1:30" x14ac:dyDescent="0.3">
      <c r="A47" s="8">
        <v>5</v>
      </c>
      <c r="B47" s="4" t="s">
        <v>42</v>
      </c>
      <c r="C47" s="4">
        <v>67</v>
      </c>
      <c r="D47" s="4" t="s">
        <v>46</v>
      </c>
      <c r="E47" s="14">
        <v>1979</v>
      </c>
      <c r="F47" s="22"/>
      <c r="G47" s="22">
        <v>18</v>
      </c>
      <c r="H47" s="22">
        <v>1893</v>
      </c>
      <c r="I47" s="24">
        <f t="shared" si="0"/>
        <v>-4.3456291056088929</v>
      </c>
      <c r="J47" s="14">
        <v>1959</v>
      </c>
      <c r="K47" s="31">
        <v>2</v>
      </c>
      <c r="L47" s="32">
        <f t="shared" si="14"/>
        <v>2</v>
      </c>
      <c r="M47" s="31">
        <v>15</v>
      </c>
      <c r="N47" s="32">
        <f t="shared" si="10"/>
        <v>21</v>
      </c>
      <c r="O47" s="33">
        <v>1880</v>
      </c>
      <c r="P47" s="27">
        <f t="shared" si="15"/>
        <v>-4.0326697294538025</v>
      </c>
      <c r="Q47" s="14">
        <v>1945</v>
      </c>
      <c r="R47" s="35">
        <v>4</v>
      </c>
      <c r="S47" s="36">
        <f t="shared" si="16"/>
        <v>6</v>
      </c>
      <c r="T47" s="35">
        <v>23</v>
      </c>
      <c r="U47" s="36">
        <f t="shared" si="11"/>
        <v>44</v>
      </c>
      <c r="V47" s="37">
        <v>1861</v>
      </c>
      <c r="W47" s="20">
        <f t="shared" si="17"/>
        <v>-4.3187660668380463</v>
      </c>
      <c r="X47" s="14">
        <v>1911</v>
      </c>
      <c r="Y47" s="39"/>
      <c r="Z47" s="40">
        <f t="shared" si="18"/>
        <v>6</v>
      </c>
      <c r="AA47" s="39">
        <v>15</v>
      </c>
      <c r="AB47" s="40">
        <f t="shared" si="19"/>
        <v>57</v>
      </c>
      <c r="AC47" s="41">
        <v>1846</v>
      </c>
      <c r="AD47" s="29">
        <f t="shared" si="20"/>
        <v>-3.4013605442176873</v>
      </c>
    </row>
    <row r="48" spans="1:30" x14ac:dyDescent="0.3">
      <c r="A48" s="8">
        <v>8</v>
      </c>
      <c r="B48" s="4" t="s">
        <v>62</v>
      </c>
      <c r="C48" s="4">
        <v>68</v>
      </c>
      <c r="D48" s="4" t="s">
        <v>64</v>
      </c>
      <c r="E48" s="14">
        <v>924</v>
      </c>
      <c r="F48" s="22"/>
      <c r="G48" s="22">
        <v>6</v>
      </c>
      <c r="H48" s="22">
        <v>898</v>
      </c>
      <c r="I48" s="24">
        <f t="shared" si="0"/>
        <v>-2.8138528138528138</v>
      </c>
      <c r="J48" s="14">
        <v>914</v>
      </c>
      <c r="K48" s="31"/>
      <c r="L48" s="32">
        <f t="shared" si="14"/>
        <v>0</v>
      </c>
      <c r="M48" s="31">
        <v>8</v>
      </c>
      <c r="N48" s="32">
        <f t="shared" si="10"/>
        <v>26</v>
      </c>
      <c r="O48" s="33">
        <v>890</v>
      </c>
      <c r="P48" s="27">
        <f t="shared" si="15"/>
        <v>-2.6258205689277898</v>
      </c>
      <c r="Q48" s="14">
        <v>903</v>
      </c>
      <c r="R48" s="35"/>
      <c r="S48" s="36">
        <f t="shared" si="16"/>
        <v>0</v>
      </c>
      <c r="T48" s="35">
        <v>8</v>
      </c>
      <c r="U48" s="36">
        <f t="shared" si="11"/>
        <v>34</v>
      </c>
      <c r="V48" s="37">
        <v>882</v>
      </c>
      <c r="W48" s="20">
        <f t="shared" si="17"/>
        <v>-2.3255813953488373</v>
      </c>
      <c r="X48" s="14">
        <v>904</v>
      </c>
      <c r="Y48" s="39"/>
      <c r="Z48" s="40">
        <f t="shared" si="18"/>
        <v>0</v>
      </c>
      <c r="AA48" s="39">
        <v>9</v>
      </c>
      <c r="AB48" s="40">
        <f>M50+T48+AA54+G48</f>
        <v>47</v>
      </c>
      <c r="AC48" s="41">
        <v>873</v>
      </c>
      <c r="AD48" s="29">
        <f t="shared" si="20"/>
        <v>-3.4292035398230087</v>
      </c>
    </row>
    <row r="49" spans="1:30" x14ac:dyDescent="0.3">
      <c r="A49" s="8">
        <v>2</v>
      </c>
      <c r="B49" s="4" t="s">
        <v>19</v>
      </c>
      <c r="C49" s="4">
        <v>69</v>
      </c>
      <c r="D49" s="4" t="s">
        <v>20</v>
      </c>
      <c r="E49" s="14">
        <v>734</v>
      </c>
      <c r="F49" s="22"/>
      <c r="G49" s="22">
        <v>6</v>
      </c>
      <c r="H49" s="22">
        <v>710</v>
      </c>
      <c r="I49" s="24">
        <f t="shared" si="0"/>
        <v>-3.2697547683923704</v>
      </c>
      <c r="J49" s="14">
        <v>728</v>
      </c>
      <c r="K49" s="31">
        <v>1</v>
      </c>
      <c r="L49" s="32">
        <f t="shared" si="14"/>
        <v>1</v>
      </c>
      <c r="M49" s="31">
        <v>3</v>
      </c>
      <c r="N49" s="32">
        <f t="shared" si="10"/>
        <v>14</v>
      </c>
      <c r="O49" s="33">
        <v>708</v>
      </c>
      <c r="P49" s="27">
        <f t="shared" si="15"/>
        <v>-2.7472527472527473</v>
      </c>
      <c r="Q49" s="14">
        <v>726</v>
      </c>
      <c r="R49" s="35"/>
      <c r="S49" s="36">
        <f t="shared" si="16"/>
        <v>1</v>
      </c>
      <c r="T49" s="35">
        <v>11</v>
      </c>
      <c r="U49" s="36">
        <f t="shared" si="11"/>
        <v>25</v>
      </c>
      <c r="V49" s="37">
        <v>697</v>
      </c>
      <c r="W49" s="20">
        <f t="shared" si="17"/>
        <v>-3.9944903581267219</v>
      </c>
      <c r="X49" s="14">
        <v>716</v>
      </c>
      <c r="Y49" s="39"/>
      <c r="Z49" s="40">
        <f t="shared" si="18"/>
        <v>1</v>
      </c>
      <c r="AA49" s="39">
        <v>13</v>
      </c>
      <c r="AB49" s="40">
        <f>M51+T49+AA55+G49</f>
        <v>45</v>
      </c>
      <c r="AC49" s="41">
        <v>684</v>
      </c>
      <c r="AD49" s="29">
        <f t="shared" si="20"/>
        <v>-4.4692737430167595</v>
      </c>
    </row>
    <row r="50" spans="1:30" x14ac:dyDescent="0.3">
      <c r="A50" s="8">
        <v>6</v>
      </c>
      <c r="B50" s="4" t="s">
        <v>49</v>
      </c>
      <c r="C50" s="4">
        <v>71</v>
      </c>
      <c r="D50" s="4" t="s">
        <v>53</v>
      </c>
      <c r="E50" s="14">
        <v>2211</v>
      </c>
      <c r="F50" s="22"/>
      <c r="G50" s="22">
        <v>17</v>
      </c>
      <c r="H50" s="22">
        <v>2141</v>
      </c>
      <c r="I50" s="24">
        <f t="shared" si="0"/>
        <v>-3.1659882406151065</v>
      </c>
      <c r="J50" s="14">
        <v>2195</v>
      </c>
      <c r="K50" s="31"/>
      <c r="L50" s="32">
        <f t="shared" si="14"/>
        <v>0</v>
      </c>
      <c r="M50" s="31">
        <v>20</v>
      </c>
      <c r="N50" s="32">
        <f t="shared" ref="N50:N67" si="21">M52+G50</f>
        <v>29</v>
      </c>
      <c r="O50" s="33">
        <v>2121</v>
      </c>
      <c r="P50" s="27">
        <f t="shared" si="15"/>
        <v>-3.3712984054669701</v>
      </c>
      <c r="Q50" s="14">
        <v>2174</v>
      </c>
      <c r="R50" s="35">
        <v>4</v>
      </c>
      <c r="S50" s="36">
        <f t="shared" si="16"/>
        <v>4</v>
      </c>
      <c r="T50" s="35">
        <v>10</v>
      </c>
      <c r="U50" s="36">
        <f t="shared" si="11"/>
        <v>39</v>
      </c>
      <c r="V50" s="37">
        <v>2115</v>
      </c>
      <c r="W50" s="20">
        <f t="shared" si="17"/>
        <v>-2.7138914443422264</v>
      </c>
      <c r="X50" s="14">
        <v>2158</v>
      </c>
      <c r="Y50" s="39">
        <v>1</v>
      </c>
      <c r="Z50" s="40">
        <f t="shared" si="18"/>
        <v>5</v>
      </c>
      <c r="AA50" s="39">
        <v>30</v>
      </c>
      <c r="AB50" s="40">
        <f>M52+T50+AA56+G50</f>
        <v>40</v>
      </c>
      <c r="AC50" s="41">
        <v>2086</v>
      </c>
      <c r="AD50" s="29">
        <f t="shared" si="20"/>
        <v>-3.3364226135310475</v>
      </c>
    </row>
    <row r="51" spans="1:30" x14ac:dyDescent="0.3">
      <c r="A51" s="8">
        <v>2</v>
      </c>
      <c r="B51" s="4" t="s">
        <v>19</v>
      </c>
      <c r="C51" s="4">
        <v>72</v>
      </c>
      <c r="D51" s="4" t="s">
        <v>21</v>
      </c>
      <c r="E51" s="14">
        <v>1302</v>
      </c>
      <c r="F51" s="22"/>
      <c r="G51" s="22">
        <v>7</v>
      </c>
      <c r="H51" s="22">
        <v>1257</v>
      </c>
      <c r="I51" s="24">
        <f t="shared" ref="I51:I57" si="22">(H51-E51)/E51*100</f>
        <v>-3.4562211981566824</v>
      </c>
      <c r="J51" s="14">
        <v>1290</v>
      </c>
      <c r="K51" s="31"/>
      <c r="L51" s="32">
        <f t="shared" si="14"/>
        <v>0</v>
      </c>
      <c r="M51" s="31">
        <v>8</v>
      </c>
      <c r="N51" s="32">
        <f t="shared" si="21"/>
        <v>7</v>
      </c>
      <c r="O51" s="33">
        <v>1249</v>
      </c>
      <c r="P51" s="27">
        <f t="shared" si="15"/>
        <v>-3.1782945736434107</v>
      </c>
      <c r="Q51" s="14">
        <v>1280</v>
      </c>
      <c r="R51" s="35">
        <v>1</v>
      </c>
      <c r="S51" s="36">
        <f t="shared" si="16"/>
        <v>1</v>
      </c>
      <c r="T51" s="35">
        <v>16</v>
      </c>
      <c r="U51" s="36">
        <f t="shared" si="11"/>
        <v>23</v>
      </c>
      <c r="V51" s="37">
        <v>1234</v>
      </c>
      <c r="W51" s="20">
        <f t="shared" si="17"/>
        <v>-3.5937499999999996</v>
      </c>
      <c r="X51" s="14">
        <v>1264</v>
      </c>
      <c r="Y51" s="39">
        <v>1</v>
      </c>
      <c r="Z51" s="40">
        <f t="shared" si="18"/>
        <v>2</v>
      </c>
      <c r="AA51" s="39">
        <v>22</v>
      </c>
      <c r="AB51" s="40">
        <f t="shared" ref="AB51:AB58" si="23">M53+T51+AA58+G51</f>
        <v>35</v>
      </c>
      <c r="AC51" s="41">
        <v>1213</v>
      </c>
      <c r="AD51" s="29">
        <f t="shared" si="20"/>
        <v>-4.0348101265822782</v>
      </c>
    </row>
    <row r="52" spans="1:30" x14ac:dyDescent="0.3">
      <c r="A52" s="8">
        <v>5</v>
      </c>
      <c r="B52" s="4" t="s">
        <v>42</v>
      </c>
      <c r="C52" s="4">
        <v>73</v>
      </c>
      <c r="D52" s="4" t="s">
        <v>47</v>
      </c>
      <c r="E52" s="14">
        <v>1339</v>
      </c>
      <c r="F52" s="22"/>
      <c r="G52" s="22">
        <v>15</v>
      </c>
      <c r="H52" s="22">
        <v>1282</v>
      </c>
      <c r="I52" s="24">
        <f t="shared" si="22"/>
        <v>-4.2569081404032856</v>
      </c>
      <c r="J52" s="14">
        <v>1323</v>
      </c>
      <c r="K52" s="31"/>
      <c r="L52" s="32">
        <f t="shared" si="14"/>
        <v>0</v>
      </c>
      <c r="M52" s="31">
        <v>12</v>
      </c>
      <c r="N52" s="32">
        <f t="shared" si="21"/>
        <v>24</v>
      </c>
      <c r="O52" s="33">
        <v>1270</v>
      </c>
      <c r="P52" s="27">
        <f t="shared" si="15"/>
        <v>-4.0060468631897201</v>
      </c>
      <c r="Q52" s="14">
        <v>1304</v>
      </c>
      <c r="R52" s="35"/>
      <c r="S52" s="36">
        <f t="shared" si="16"/>
        <v>0</v>
      </c>
      <c r="T52" s="35">
        <v>14</v>
      </c>
      <c r="U52" s="36">
        <f t="shared" si="11"/>
        <v>38</v>
      </c>
      <c r="V52" s="37">
        <v>1256</v>
      </c>
      <c r="W52" s="20">
        <f t="shared" si="17"/>
        <v>-3.6809815950920246</v>
      </c>
      <c r="X52" s="14">
        <v>1297</v>
      </c>
      <c r="Y52" s="39"/>
      <c r="Z52" s="40">
        <f t="shared" si="18"/>
        <v>0</v>
      </c>
      <c r="AA52" s="39">
        <v>13</v>
      </c>
      <c r="AB52" s="40">
        <f t="shared" si="23"/>
        <v>50</v>
      </c>
      <c r="AC52" s="41">
        <v>1243</v>
      </c>
      <c r="AD52" s="29">
        <f t="shared" si="20"/>
        <v>-4.1634541249036241</v>
      </c>
    </row>
    <row r="53" spans="1:30" x14ac:dyDescent="0.3">
      <c r="A53" s="8">
        <v>8</v>
      </c>
      <c r="B53" s="4" t="s">
        <v>62</v>
      </c>
      <c r="C53" s="4">
        <v>74</v>
      </c>
      <c r="D53" s="4" t="s">
        <v>66</v>
      </c>
      <c r="E53" s="14">
        <v>154</v>
      </c>
      <c r="F53" s="22"/>
      <c r="G53" s="22">
        <v>2</v>
      </c>
      <c r="H53" s="22">
        <v>139</v>
      </c>
      <c r="I53" s="24">
        <f t="shared" si="22"/>
        <v>-9.7402597402597415</v>
      </c>
      <c r="J53" s="14">
        <v>149</v>
      </c>
      <c r="K53" s="31">
        <v>1</v>
      </c>
      <c r="L53" s="32">
        <f t="shared" si="14"/>
        <v>1</v>
      </c>
      <c r="M53" s="31"/>
      <c r="N53" s="32">
        <f t="shared" si="21"/>
        <v>10</v>
      </c>
      <c r="O53" s="33">
        <v>140</v>
      </c>
      <c r="P53" s="27">
        <f t="shared" si="15"/>
        <v>-6.0402684563758395</v>
      </c>
      <c r="Q53" s="14">
        <v>143</v>
      </c>
      <c r="R53" s="35"/>
      <c r="S53" s="36">
        <f t="shared" si="16"/>
        <v>1</v>
      </c>
      <c r="T53" s="35"/>
      <c r="U53" s="36">
        <f t="shared" si="11"/>
        <v>10</v>
      </c>
      <c r="V53" s="37">
        <v>140</v>
      </c>
      <c r="W53" s="20">
        <f t="shared" si="17"/>
        <v>-2.0979020979020979</v>
      </c>
      <c r="X53" s="14">
        <v>141</v>
      </c>
      <c r="Y53" s="39"/>
      <c r="Z53" s="40">
        <f t="shared" si="18"/>
        <v>1</v>
      </c>
      <c r="AA53" s="39">
        <v>3</v>
      </c>
      <c r="AB53" s="40">
        <f t="shared" si="23"/>
        <v>26</v>
      </c>
      <c r="AC53" s="41">
        <v>137</v>
      </c>
      <c r="AD53" s="29">
        <f t="shared" si="20"/>
        <v>-2.8368794326241136</v>
      </c>
    </row>
    <row r="54" spans="1:30" x14ac:dyDescent="0.3">
      <c r="A54" s="8">
        <v>3</v>
      </c>
      <c r="B54" s="4" t="s">
        <v>28</v>
      </c>
      <c r="C54" s="4">
        <v>75</v>
      </c>
      <c r="D54" s="4" t="s">
        <v>33</v>
      </c>
      <c r="E54" s="14">
        <v>1337</v>
      </c>
      <c r="F54" s="22"/>
      <c r="G54" s="22">
        <v>10</v>
      </c>
      <c r="H54" s="22">
        <v>1286</v>
      </c>
      <c r="I54" s="24">
        <f t="shared" si="22"/>
        <v>-3.8145100972326103</v>
      </c>
      <c r="J54" s="14">
        <v>1321</v>
      </c>
      <c r="K54" s="31">
        <v>1</v>
      </c>
      <c r="L54" s="32">
        <f t="shared" si="14"/>
        <v>1</v>
      </c>
      <c r="M54" s="31">
        <v>9</v>
      </c>
      <c r="N54" s="32">
        <f t="shared" si="21"/>
        <v>10</v>
      </c>
      <c r="O54" s="33">
        <v>1278</v>
      </c>
      <c r="P54" s="27">
        <f t="shared" si="15"/>
        <v>-3.2551097653292964</v>
      </c>
      <c r="Q54" s="14">
        <v>1305</v>
      </c>
      <c r="R54" s="35">
        <v>2</v>
      </c>
      <c r="S54" s="36">
        <f t="shared" si="16"/>
        <v>3</v>
      </c>
      <c r="T54" s="35">
        <v>11</v>
      </c>
      <c r="U54" s="36">
        <f t="shared" si="11"/>
        <v>21</v>
      </c>
      <c r="V54" s="37">
        <v>1269</v>
      </c>
      <c r="W54" s="20">
        <f t="shared" si="17"/>
        <v>-2.7586206896551726</v>
      </c>
      <c r="X54" s="14">
        <v>1296</v>
      </c>
      <c r="Y54" s="39">
        <v>1</v>
      </c>
      <c r="Z54" s="40">
        <f t="shared" si="18"/>
        <v>4</v>
      </c>
      <c r="AA54" s="39">
        <v>13</v>
      </c>
      <c r="AB54" s="40">
        <f t="shared" si="23"/>
        <v>21</v>
      </c>
      <c r="AC54" s="41">
        <v>1257</v>
      </c>
      <c r="AD54" s="29">
        <f t="shared" si="20"/>
        <v>-3.0092592592592591</v>
      </c>
    </row>
    <row r="55" spans="1:30" x14ac:dyDescent="0.3">
      <c r="A55" s="8">
        <v>7</v>
      </c>
      <c r="B55" s="4" t="s">
        <v>57</v>
      </c>
      <c r="C55" s="4">
        <v>77</v>
      </c>
      <c r="D55" s="4" t="s">
        <v>61</v>
      </c>
      <c r="E55" s="14">
        <v>1132</v>
      </c>
      <c r="F55" s="22">
        <v>1</v>
      </c>
      <c r="G55" s="22">
        <v>14</v>
      </c>
      <c r="H55" s="22">
        <v>1093</v>
      </c>
      <c r="I55" s="24">
        <f t="shared" si="22"/>
        <v>-3.4452296819787986</v>
      </c>
      <c r="J55" s="14">
        <v>1126</v>
      </c>
      <c r="K55" s="31"/>
      <c r="L55" s="32">
        <f t="shared" si="14"/>
        <v>1</v>
      </c>
      <c r="M55" s="31">
        <v>8</v>
      </c>
      <c r="N55" s="32">
        <f t="shared" si="21"/>
        <v>14</v>
      </c>
      <c r="O55" s="33">
        <v>1085</v>
      </c>
      <c r="P55" s="27">
        <f t="shared" si="15"/>
        <v>-3.6412078152753109</v>
      </c>
      <c r="Q55" s="14">
        <v>1122</v>
      </c>
      <c r="R55" s="35">
        <v>1</v>
      </c>
      <c r="S55" s="36">
        <f t="shared" si="16"/>
        <v>2</v>
      </c>
      <c r="T55" s="35">
        <v>14</v>
      </c>
      <c r="U55" s="36">
        <f t="shared" si="11"/>
        <v>28</v>
      </c>
      <c r="V55" s="37">
        <v>1072</v>
      </c>
      <c r="W55" s="20">
        <f t="shared" si="17"/>
        <v>-4.4563279857397502</v>
      </c>
      <c r="X55" s="14">
        <v>1106</v>
      </c>
      <c r="Y55" s="39"/>
      <c r="Z55" s="40">
        <f t="shared" si="18"/>
        <v>2</v>
      </c>
      <c r="AA55" s="39">
        <v>20</v>
      </c>
      <c r="AB55" s="40">
        <f t="shared" si="23"/>
        <v>35</v>
      </c>
      <c r="AC55" s="41">
        <v>1052</v>
      </c>
      <c r="AD55" s="29">
        <f t="shared" si="20"/>
        <v>-4.8824593128390594</v>
      </c>
    </row>
    <row r="56" spans="1:30" x14ac:dyDescent="0.3">
      <c r="A56" s="8">
        <v>8</v>
      </c>
      <c r="B56" s="4" t="s">
        <v>62</v>
      </c>
      <c r="C56" s="4">
        <v>78</v>
      </c>
      <c r="D56" s="4" t="s">
        <v>65</v>
      </c>
      <c r="E56" s="14">
        <v>137</v>
      </c>
      <c r="F56" s="22">
        <v>1</v>
      </c>
      <c r="G56" s="22"/>
      <c r="H56" s="22">
        <v>139</v>
      </c>
      <c r="I56" s="24">
        <f t="shared" si="22"/>
        <v>1.4598540145985401</v>
      </c>
      <c r="J56" s="14">
        <v>135</v>
      </c>
      <c r="K56" s="31"/>
      <c r="L56" s="32">
        <f t="shared" si="14"/>
        <v>1</v>
      </c>
      <c r="M56" s="31"/>
      <c r="N56" s="32">
        <f t="shared" si="21"/>
        <v>19</v>
      </c>
      <c r="O56" s="33">
        <v>139</v>
      </c>
      <c r="P56" s="27">
        <f t="shared" si="15"/>
        <v>2.9629629629629632</v>
      </c>
      <c r="Q56" s="14">
        <v>134</v>
      </c>
      <c r="R56" s="35"/>
      <c r="S56" s="36">
        <f t="shared" si="16"/>
        <v>1</v>
      </c>
      <c r="T56" s="35"/>
      <c r="U56" s="36">
        <f t="shared" si="11"/>
        <v>19</v>
      </c>
      <c r="V56" s="37">
        <v>139</v>
      </c>
      <c r="W56" s="20">
        <f t="shared" si="17"/>
        <v>3.7313432835820892</v>
      </c>
      <c r="X56" s="14">
        <v>138</v>
      </c>
      <c r="Y56" s="39"/>
      <c r="Z56" s="40">
        <f t="shared" si="18"/>
        <v>1</v>
      </c>
      <c r="AA56" s="39">
        <v>1</v>
      </c>
      <c r="AB56" s="40">
        <f t="shared" si="23"/>
        <v>41</v>
      </c>
      <c r="AC56" s="41">
        <v>138</v>
      </c>
      <c r="AD56" s="29">
        <f t="shared" si="20"/>
        <v>0</v>
      </c>
    </row>
    <row r="57" spans="1:30" x14ac:dyDescent="0.3">
      <c r="A57" s="8">
        <v>10</v>
      </c>
      <c r="B57" s="4" t="s">
        <v>10</v>
      </c>
      <c r="C57" s="4">
        <v>79</v>
      </c>
      <c r="D57" s="4" t="s">
        <v>11</v>
      </c>
      <c r="E57" s="14">
        <v>50</v>
      </c>
      <c r="F57" s="22"/>
      <c r="G57" s="22">
        <v>2</v>
      </c>
      <c r="H57" s="22">
        <v>49</v>
      </c>
      <c r="I57" s="24">
        <f t="shared" si="22"/>
        <v>-2</v>
      </c>
      <c r="J57" s="14">
        <v>50</v>
      </c>
      <c r="K57" s="31"/>
      <c r="L57" s="32">
        <f t="shared" si="14"/>
        <v>0</v>
      </c>
      <c r="M57" s="31"/>
      <c r="N57" s="32">
        <f t="shared" si="21"/>
        <v>9</v>
      </c>
      <c r="O57" s="33">
        <v>49</v>
      </c>
      <c r="P57" s="27">
        <f t="shared" si="15"/>
        <v>-2</v>
      </c>
      <c r="Q57" s="14">
        <v>51</v>
      </c>
      <c r="R57" s="35"/>
      <c r="S57" s="36">
        <f t="shared" si="16"/>
        <v>0</v>
      </c>
      <c r="T57" s="35">
        <v>2</v>
      </c>
      <c r="U57" s="36">
        <f t="shared" si="11"/>
        <v>11</v>
      </c>
      <c r="V57" s="37">
        <v>47</v>
      </c>
      <c r="W57" s="20">
        <f t="shared" si="17"/>
        <v>-7.8431372549019605</v>
      </c>
      <c r="X57" s="14">
        <v>51</v>
      </c>
      <c r="Y57" s="39"/>
      <c r="Z57" s="40">
        <f t="shared" si="18"/>
        <v>0</v>
      </c>
      <c r="AA57" s="39">
        <v>1</v>
      </c>
      <c r="AB57" s="40">
        <f t="shared" si="23"/>
        <v>19</v>
      </c>
      <c r="AC57" s="41">
        <v>46</v>
      </c>
      <c r="AD57" s="29">
        <f t="shared" si="20"/>
        <v>-9.8039215686274517</v>
      </c>
    </row>
    <row r="58" spans="1:30" x14ac:dyDescent="0.3">
      <c r="A58" s="8">
        <v>10</v>
      </c>
      <c r="B58" s="4" t="s">
        <v>10</v>
      </c>
      <c r="C58" s="4">
        <v>81</v>
      </c>
      <c r="D58" s="4" t="s">
        <v>15</v>
      </c>
      <c r="E58" s="14">
        <v>1301</v>
      </c>
      <c r="F58" s="22"/>
      <c r="G58" s="22">
        <v>16</v>
      </c>
      <c r="H58" s="22">
        <v>1258</v>
      </c>
      <c r="I58" s="24">
        <f t="shared" ref="I58:I66" si="24">(H58-E58)/E58*100</f>
        <v>-3.3051498847040737</v>
      </c>
      <c r="J58" s="14">
        <v>1291</v>
      </c>
      <c r="K58" s="31"/>
      <c r="L58" s="32">
        <f t="shared" si="14"/>
        <v>0</v>
      </c>
      <c r="M58" s="31">
        <v>19</v>
      </c>
      <c r="N58" s="32">
        <f t="shared" si="21"/>
        <v>30</v>
      </c>
      <c r="O58" s="33">
        <v>1239</v>
      </c>
      <c r="P58" s="27">
        <f t="shared" si="15"/>
        <v>-4.0278853601859028</v>
      </c>
      <c r="Q58" s="14">
        <v>1281</v>
      </c>
      <c r="R58" s="35">
        <v>1</v>
      </c>
      <c r="S58" s="36">
        <f t="shared" si="16"/>
        <v>1</v>
      </c>
      <c r="T58" s="35">
        <v>8</v>
      </c>
      <c r="U58" s="36">
        <f t="shared" si="11"/>
        <v>38</v>
      </c>
      <c r="V58" s="37">
        <v>1232</v>
      </c>
      <c r="W58" s="20">
        <f t="shared" si="17"/>
        <v>-3.8251366120218582</v>
      </c>
      <c r="X58" s="14">
        <v>1274</v>
      </c>
      <c r="Y58" s="39"/>
      <c r="Z58" s="40">
        <f t="shared" si="18"/>
        <v>1</v>
      </c>
      <c r="AA58" s="39">
        <v>12</v>
      </c>
      <c r="AB58" s="40">
        <f t="shared" si="23"/>
        <v>55</v>
      </c>
      <c r="AC58" s="41">
        <v>1220</v>
      </c>
      <c r="AD58" s="29">
        <f t="shared" si="20"/>
        <v>-4.2386185243328098</v>
      </c>
    </row>
    <row r="59" spans="1:30" x14ac:dyDescent="0.3">
      <c r="A59" s="8">
        <v>9</v>
      </c>
      <c r="B59" s="4" t="s">
        <v>67</v>
      </c>
      <c r="C59" s="4">
        <v>82</v>
      </c>
      <c r="D59" s="4" t="s">
        <v>70</v>
      </c>
      <c r="E59" s="14">
        <v>1041</v>
      </c>
      <c r="F59" s="22">
        <v>1</v>
      </c>
      <c r="G59" s="22">
        <v>10</v>
      </c>
      <c r="H59" s="22">
        <v>1009</v>
      </c>
      <c r="I59" s="24">
        <f t="shared" si="24"/>
        <v>-3.0739673390970221</v>
      </c>
      <c r="J59" s="14">
        <v>1031</v>
      </c>
      <c r="K59" s="31"/>
      <c r="L59" s="32">
        <f t="shared" si="14"/>
        <v>1</v>
      </c>
      <c r="M59" s="31">
        <v>7</v>
      </c>
      <c r="N59" s="32">
        <f t="shared" si="21"/>
        <v>11</v>
      </c>
      <c r="O59" s="33">
        <v>1002</v>
      </c>
      <c r="P59" s="27">
        <f t="shared" si="15"/>
        <v>-2.8128031037827355</v>
      </c>
      <c r="Q59" s="14">
        <v>1020</v>
      </c>
      <c r="R59" s="35"/>
      <c r="S59" s="36">
        <f t="shared" si="16"/>
        <v>1</v>
      </c>
      <c r="T59" s="35">
        <v>14</v>
      </c>
      <c r="U59" s="36">
        <f t="shared" ref="U59:U67" si="25">T59+M62+G59</f>
        <v>29</v>
      </c>
      <c r="V59" s="37">
        <v>988</v>
      </c>
      <c r="W59" s="20">
        <f t="shared" si="17"/>
        <v>-3.1372549019607843</v>
      </c>
      <c r="X59" s="14">
        <v>1018</v>
      </c>
      <c r="Y59" s="39"/>
      <c r="Z59" s="40">
        <f t="shared" si="18"/>
        <v>1</v>
      </c>
      <c r="AA59" s="39">
        <v>12</v>
      </c>
      <c r="AB59" s="40">
        <f t="shared" ref="AB59:AB67" si="26">M62+T59+AA66+G59</f>
        <v>45</v>
      </c>
      <c r="AC59" s="41">
        <v>976</v>
      </c>
      <c r="AD59" s="29">
        <f t="shared" si="20"/>
        <v>-4.1257367387033401</v>
      </c>
    </row>
    <row r="60" spans="1:30" x14ac:dyDescent="0.3">
      <c r="A60" s="8">
        <v>4</v>
      </c>
      <c r="B60" s="4" t="s">
        <v>36</v>
      </c>
      <c r="C60" s="4">
        <v>84</v>
      </c>
      <c r="D60" s="4" t="s">
        <v>41</v>
      </c>
      <c r="E60" s="14">
        <v>1595</v>
      </c>
      <c r="F60" s="22"/>
      <c r="G60" s="22">
        <v>8</v>
      </c>
      <c r="H60" s="22">
        <v>1539</v>
      </c>
      <c r="I60" s="24">
        <f t="shared" si="24"/>
        <v>-3.5109717868338559</v>
      </c>
      <c r="J60" s="14">
        <v>1581</v>
      </c>
      <c r="K60" s="31"/>
      <c r="L60" s="32">
        <f t="shared" si="14"/>
        <v>0</v>
      </c>
      <c r="M60" s="31">
        <v>14</v>
      </c>
      <c r="N60" s="32">
        <f t="shared" si="21"/>
        <v>13</v>
      </c>
      <c r="O60" s="33">
        <v>1525</v>
      </c>
      <c r="P60" s="27">
        <f t="shared" si="15"/>
        <v>-3.5420619860847569</v>
      </c>
      <c r="Q60" s="14">
        <v>1568</v>
      </c>
      <c r="R60" s="35"/>
      <c r="S60" s="36">
        <f t="shared" si="16"/>
        <v>0</v>
      </c>
      <c r="T60" s="35">
        <v>14</v>
      </c>
      <c r="U60" s="36">
        <f t="shared" si="25"/>
        <v>29</v>
      </c>
      <c r="V60" s="37">
        <v>1511</v>
      </c>
      <c r="W60" s="20">
        <f t="shared" si="17"/>
        <v>-3.635204081632653</v>
      </c>
      <c r="X60" s="14">
        <v>1547</v>
      </c>
      <c r="Y60" s="39">
        <v>1</v>
      </c>
      <c r="Z60" s="40">
        <f t="shared" si="18"/>
        <v>1</v>
      </c>
      <c r="AA60" s="39">
        <v>16</v>
      </c>
      <c r="AB60" s="40">
        <f t="shared" si="26"/>
        <v>42</v>
      </c>
      <c r="AC60" s="41">
        <v>1496</v>
      </c>
      <c r="AD60" s="29">
        <f t="shared" si="20"/>
        <v>-3.296703296703297</v>
      </c>
    </row>
    <row r="61" spans="1:30" x14ac:dyDescent="0.3">
      <c r="A61" s="8">
        <v>10</v>
      </c>
      <c r="B61" s="4" t="s">
        <v>10</v>
      </c>
      <c r="C61" s="4">
        <v>85</v>
      </c>
      <c r="D61" s="4" t="s">
        <v>12</v>
      </c>
      <c r="E61" s="14">
        <v>11</v>
      </c>
      <c r="F61" s="22"/>
      <c r="G61" s="22"/>
      <c r="H61" s="22">
        <v>13</v>
      </c>
      <c r="I61" s="24">
        <f t="shared" si="24"/>
        <v>18.181818181818183</v>
      </c>
      <c r="J61" s="14">
        <v>11</v>
      </c>
      <c r="K61" s="31"/>
      <c r="L61" s="32">
        <f t="shared" si="14"/>
        <v>0</v>
      </c>
      <c r="M61" s="31">
        <v>1</v>
      </c>
      <c r="N61" s="32">
        <f t="shared" si="21"/>
        <v>7</v>
      </c>
      <c r="O61" s="33">
        <v>12</v>
      </c>
      <c r="P61" s="27">
        <f t="shared" si="15"/>
        <v>9.0909090909090917</v>
      </c>
      <c r="Q61" s="14">
        <v>11</v>
      </c>
      <c r="R61" s="35"/>
      <c r="S61" s="36">
        <f t="shared" si="16"/>
        <v>0</v>
      </c>
      <c r="T61" s="35"/>
      <c r="U61" s="36">
        <f t="shared" si="25"/>
        <v>12</v>
      </c>
      <c r="V61" s="37">
        <v>12</v>
      </c>
      <c r="W61" s="20">
        <f t="shared" si="17"/>
        <v>9.0909090909090917</v>
      </c>
      <c r="X61" s="14">
        <v>13</v>
      </c>
      <c r="Y61" s="39"/>
      <c r="Z61" s="40">
        <f t="shared" si="18"/>
        <v>0</v>
      </c>
      <c r="AA61" s="39"/>
      <c r="AB61" s="40">
        <f t="shared" si="26"/>
        <v>635</v>
      </c>
      <c r="AC61" s="41">
        <v>12</v>
      </c>
      <c r="AD61" s="29">
        <f t="shared" si="20"/>
        <v>-7.6923076923076925</v>
      </c>
    </row>
    <row r="62" spans="1:30" x14ac:dyDescent="0.3">
      <c r="A62" s="8">
        <v>10</v>
      </c>
      <c r="B62" s="4" t="s">
        <v>10</v>
      </c>
      <c r="C62" s="4">
        <v>86</v>
      </c>
      <c r="D62" s="4" t="s">
        <v>17</v>
      </c>
      <c r="E62" s="14">
        <v>486</v>
      </c>
      <c r="F62" s="22"/>
      <c r="G62" s="22">
        <v>5</v>
      </c>
      <c r="H62" s="22">
        <v>467</v>
      </c>
      <c r="I62" s="24">
        <f t="shared" si="24"/>
        <v>-3.9094650205761319</v>
      </c>
      <c r="J62" s="14">
        <v>481</v>
      </c>
      <c r="K62" s="31"/>
      <c r="L62" s="32">
        <f t="shared" si="14"/>
        <v>0</v>
      </c>
      <c r="M62" s="31">
        <v>5</v>
      </c>
      <c r="N62" s="32">
        <f t="shared" si="21"/>
        <v>17</v>
      </c>
      <c r="O62" s="33">
        <v>462</v>
      </c>
      <c r="P62" s="27">
        <f t="shared" si="15"/>
        <v>-3.9501039501039505</v>
      </c>
      <c r="Q62" s="14">
        <v>478</v>
      </c>
      <c r="R62" s="35"/>
      <c r="S62" s="36">
        <f t="shared" si="16"/>
        <v>0</v>
      </c>
      <c r="T62" s="35">
        <v>6</v>
      </c>
      <c r="U62" s="36">
        <f t="shared" si="25"/>
        <v>19</v>
      </c>
      <c r="V62" s="37">
        <v>456</v>
      </c>
      <c r="W62" s="20">
        <f t="shared" si="17"/>
        <v>-4.6025104602510458</v>
      </c>
      <c r="X62" s="14">
        <v>472</v>
      </c>
      <c r="Y62" s="39"/>
      <c r="Z62" s="40">
        <f t="shared" si="18"/>
        <v>0</v>
      </c>
      <c r="AA62" s="39">
        <v>7</v>
      </c>
      <c r="AB62" s="40">
        <f t="shared" si="26"/>
        <v>19</v>
      </c>
      <c r="AC62" s="41">
        <v>449</v>
      </c>
      <c r="AD62" s="29">
        <f t="shared" si="20"/>
        <v>-4.8728813559322033</v>
      </c>
    </row>
    <row r="63" spans="1:30" x14ac:dyDescent="0.3">
      <c r="A63" s="8">
        <v>7</v>
      </c>
      <c r="B63" s="4" t="s">
        <v>57</v>
      </c>
      <c r="C63" s="4">
        <v>87</v>
      </c>
      <c r="D63" s="4" t="s">
        <v>59</v>
      </c>
      <c r="E63" s="14">
        <v>1429</v>
      </c>
      <c r="F63" s="22">
        <v>1</v>
      </c>
      <c r="G63" s="22">
        <v>12</v>
      </c>
      <c r="H63" s="22">
        <v>1386</v>
      </c>
      <c r="I63" s="24">
        <f t="shared" si="24"/>
        <v>-3.0090972708187542</v>
      </c>
      <c r="J63" s="14">
        <v>1419</v>
      </c>
      <c r="K63" s="31"/>
      <c r="L63" s="32">
        <f t="shared" si="14"/>
        <v>1</v>
      </c>
      <c r="M63" s="31">
        <v>7</v>
      </c>
      <c r="N63" s="32">
        <f t="shared" si="21"/>
        <v>20</v>
      </c>
      <c r="O63" s="33">
        <v>1379</v>
      </c>
      <c r="P63" s="27">
        <f t="shared" si="15"/>
        <v>-2.8188865398167726</v>
      </c>
      <c r="Q63" s="14">
        <v>1401</v>
      </c>
      <c r="R63" s="35">
        <v>3</v>
      </c>
      <c r="S63" s="36">
        <f t="shared" si="16"/>
        <v>4</v>
      </c>
      <c r="T63" s="35">
        <v>23</v>
      </c>
      <c r="U63" s="36">
        <f t="shared" si="25"/>
        <v>46</v>
      </c>
      <c r="V63" s="37">
        <v>1359</v>
      </c>
      <c r="W63" s="20">
        <f t="shared" si="17"/>
        <v>-2.9978586723768736</v>
      </c>
      <c r="X63" s="14">
        <v>1397</v>
      </c>
      <c r="Y63" s="39"/>
      <c r="Z63" s="40">
        <f t="shared" si="18"/>
        <v>4</v>
      </c>
      <c r="AA63" s="39">
        <v>22</v>
      </c>
      <c r="AB63" s="40">
        <f t="shared" si="26"/>
        <v>46</v>
      </c>
      <c r="AC63" s="41">
        <v>1337</v>
      </c>
      <c r="AD63" s="29">
        <f t="shared" si="20"/>
        <v>-4.2949176807444527</v>
      </c>
    </row>
    <row r="64" spans="1:30" x14ac:dyDescent="0.3">
      <c r="A64" s="8">
        <v>3</v>
      </c>
      <c r="B64" s="4" t="s">
        <v>28</v>
      </c>
      <c r="C64" s="4">
        <v>88</v>
      </c>
      <c r="D64" s="4" t="s">
        <v>30</v>
      </c>
      <c r="E64" s="14">
        <v>1228</v>
      </c>
      <c r="F64" s="22">
        <v>2</v>
      </c>
      <c r="G64" s="22">
        <v>8</v>
      </c>
      <c r="H64" s="22">
        <v>1183</v>
      </c>
      <c r="I64" s="24">
        <f t="shared" si="24"/>
        <v>-3.664495114006515</v>
      </c>
      <c r="J64" s="14">
        <v>1215</v>
      </c>
      <c r="K64" s="31"/>
      <c r="L64" s="32">
        <f t="shared" si="14"/>
        <v>2</v>
      </c>
      <c r="M64" s="31">
        <v>12</v>
      </c>
      <c r="N64" s="32">
        <f t="shared" si="21"/>
        <v>19</v>
      </c>
      <c r="O64" s="33">
        <v>1171</v>
      </c>
      <c r="P64" s="27">
        <f t="shared" si="15"/>
        <v>-3.6213991769547325</v>
      </c>
      <c r="Q64" s="14">
        <v>1206</v>
      </c>
      <c r="R64" s="35">
        <v>6</v>
      </c>
      <c r="S64" s="36">
        <f t="shared" si="16"/>
        <v>8</v>
      </c>
      <c r="T64" s="35">
        <v>18</v>
      </c>
      <c r="U64" s="36">
        <f t="shared" si="25"/>
        <v>30</v>
      </c>
      <c r="V64" s="37">
        <v>1159</v>
      </c>
      <c r="W64" s="20">
        <f t="shared" si="17"/>
        <v>-3.8971807628524049</v>
      </c>
      <c r="X64" s="14">
        <v>1189</v>
      </c>
      <c r="Y64" s="39">
        <v>2</v>
      </c>
      <c r="Z64" s="40">
        <f t="shared" si="18"/>
        <v>10</v>
      </c>
      <c r="AA64" s="39">
        <v>8</v>
      </c>
      <c r="AB64" s="40">
        <f t="shared" si="26"/>
        <v>30</v>
      </c>
      <c r="AC64" s="41">
        <v>1153</v>
      </c>
      <c r="AD64" s="29">
        <f t="shared" si="20"/>
        <v>-3.0277544154751892</v>
      </c>
    </row>
    <row r="65" spans="1:30" x14ac:dyDescent="0.3">
      <c r="A65" s="8">
        <v>10</v>
      </c>
      <c r="B65" s="4" t="s">
        <v>10</v>
      </c>
      <c r="C65" s="4">
        <v>89</v>
      </c>
      <c r="D65" s="4" t="s">
        <v>16</v>
      </c>
      <c r="E65" s="14">
        <v>1042</v>
      </c>
      <c r="F65" s="22"/>
      <c r="G65" s="22">
        <v>2</v>
      </c>
      <c r="H65" s="22">
        <v>1005</v>
      </c>
      <c r="I65" s="24">
        <f t="shared" si="24"/>
        <v>-3.5508637236084453</v>
      </c>
      <c r="J65" s="14">
        <v>1029</v>
      </c>
      <c r="K65" s="31"/>
      <c r="L65" s="32">
        <f t="shared" si="14"/>
        <v>0</v>
      </c>
      <c r="M65" s="31">
        <v>8</v>
      </c>
      <c r="N65" s="32">
        <f t="shared" si="21"/>
        <v>6</v>
      </c>
      <c r="O65" s="33">
        <v>997</v>
      </c>
      <c r="P65" s="27">
        <f t="shared" si="15"/>
        <v>-3.1098153547133136</v>
      </c>
      <c r="Q65" s="14">
        <v>1024</v>
      </c>
      <c r="R65" s="35"/>
      <c r="S65" s="36">
        <f t="shared" si="16"/>
        <v>0</v>
      </c>
      <c r="T65" s="35">
        <v>7</v>
      </c>
      <c r="U65" s="36">
        <f t="shared" si="25"/>
        <v>437</v>
      </c>
      <c r="V65" s="37">
        <v>991</v>
      </c>
      <c r="W65" s="20">
        <f t="shared" si="17"/>
        <v>-3.22265625</v>
      </c>
      <c r="X65" s="14">
        <v>1007</v>
      </c>
      <c r="Y65" s="39"/>
      <c r="Z65" s="40">
        <f t="shared" si="18"/>
        <v>0</v>
      </c>
      <c r="AA65" s="39">
        <v>17</v>
      </c>
      <c r="AB65" s="40">
        <f t="shared" si="26"/>
        <v>437</v>
      </c>
      <c r="AC65" s="41">
        <v>974</v>
      </c>
      <c r="AD65" s="29">
        <f t="shared" si="20"/>
        <v>-3.2770605759682221</v>
      </c>
    </row>
    <row r="66" spans="1:30" x14ac:dyDescent="0.3">
      <c r="A66" s="8">
        <v>6</v>
      </c>
      <c r="B66" s="4" t="s">
        <v>49</v>
      </c>
      <c r="C66" s="4">
        <v>91</v>
      </c>
      <c r="D66" s="4" t="s">
        <v>54</v>
      </c>
      <c r="E66" s="14">
        <v>1248</v>
      </c>
      <c r="F66" s="22">
        <v>1</v>
      </c>
      <c r="G66" s="22">
        <v>15</v>
      </c>
      <c r="H66" s="22">
        <v>1198</v>
      </c>
      <c r="I66" s="24">
        <f t="shared" si="24"/>
        <v>-4.0064102564102564</v>
      </c>
      <c r="J66" s="14">
        <v>1235</v>
      </c>
      <c r="K66" s="31"/>
      <c r="L66" s="32">
        <f t="shared" si="14"/>
        <v>1</v>
      </c>
      <c r="M66" s="31">
        <v>11</v>
      </c>
      <c r="N66" s="32">
        <f t="shared" si="21"/>
        <v>443</v>
      </c>
      <c r="O66" s="33">
        <v>1187</v>
      </c>
      <c r="P66" s="27">
        <f t="shared" si="15"/>
        <v>-3.8866396761133606</v>
      </c>
      <c r="Q66" s="14">
        <v>1226</v>
      </c>
      <c r="R66" s="35"/>
      <c r="S66" s="36">
        <f t="shared" si="16"/>
        <v>1</v>
      </c>
      <c r="T66" s="35">
        <v>12</v>
      </c>
      <c r="U66" s="36">
        <f t="shared" si="25"/>
        <v>27</v>
      </c>
      <c r="V66" s="37">
        <v>1175</v>
      </c>
      <c r="W66" s="20">
        <f t="shared" si="17"/>
        <v>-4.1598694942903753</v>
      </c>
      <c r="X66" s="14">
        <v>1212</v>
      </c>
      <c r="Y66" s="39">
        <v>1</v>
      </c>
      <c r="Z66" s="40">
        <f t="shared" si="18"/>
        <v>2</v>
      </c>
      <c r="AA66" s="39">
        <v>16</v>
      </c>
      <c r="AB66" s="40">
        <f t="shared" si="26"/>
        <v>27</v>
      </c>
      <c r="AC66" s="41">
        <v>1160</v>
      </c>
      <c r="AD66" s="29">
        <f t="shared" si="20"/>
        <v>-4.2904290429042904</v>
      </c>
    </row>
    <row r="67" spans="1:30" ht="17.25" thickBot="1" x14ac:dyDescent="0.35">
      <c r="A67" s="9">
        <v>7</v>
      </c>
      <c r="B67" s="5" t="s">
        <v>57</v>
      </c>
      <c r="C67" s="5">
        <v>94</v>
      </c>
      <c r="D67" s="5" t="s">
        <v>58</v>
      </c>
      <c r="E67" s="16">
        <v>574</v>
      </c>
      <c r="F67" s="25"/>
      <c r="G67" s="25">
        <v>6</v>
      </c>
      <c r="H67" s="25">
        <v>542</v>
      </c>
      <c r="I67" s="24">
        <f>(H67-E67)/E67*100</f>
        <v>-5.5749128919860631</v>
      </c>
      <c r="J67" s="16">
        <v>567</v>
      </c>
      <c r="K67" s="31"/>
      <c r="L67" s="32">
        <f t="shared" si="14"/>
        <v>0</v>
      </c>
      <c r="M67" s="31">
        <v>4</v>
      </c>
      <c r="N67" s="32">
        <f t="shared" si="21"/>
        <v>6</v>
      </c>
      <c r="O67" s="33">
        <v>538</v>
      </c>
      <c r="P67" s="27">
        <f>(O67-J67)/J67*100</f>
        <v>-5.1146384479717808</v>
      </c>
      <c r="Q67" s="16">
        <v>560</v>
      </c>
      <c r="R67" s="35"/>
      <c r="S67" s="36">
        <f t="shared" si="16"/>
        <v>0</v>
      </c>
      <c r="T67" s="35">
        <v>7</v>
      </c>
      <c r="U67" s="36">
        <f t="shared" si="25"/>
        <v>13</v>
      </c>
      <c r="V67" s="37">
        <v>531</v>
      </c>
      <c r="W67" s="20">
        <f t="shared" si="17"/>
        <v>-5.1785714285714288</v>
      </c>
      <c r="X67" s="14">
        <v>548</v>
      </c>
      <c r="Y67" s="39"/>
      <c r="Z67" s="40">
        <f t="shared" si="18"/>
        <v>0</v>
      </c>
      <c r="AA67" s="39">
        <v>13</v>
      </c>
      <c r="AB67" s="40">
        <f t="shared" si="26"/>
        <v>13</v>
      </c>
      <c r="AC67" s="41">
        <v>518</v>
      </c>
      <c r="AD67" s="29">
        <f t="shared" si="20"/>
        <v>-5.4744525547445262</v>
      </c>
    </row>
    <row r="68" spans="1:30" x14ac:dyDescent="0.3">
      <c r="A68" s="2"/>
      <c r="B68" s="15"/>
      <c r="C68" s="15"/>
      <c r="D68" s="18" t="s">
        <v>74</v>
      </c>
      <c r="E68" s="12">
        <f>SUBTOTAL(9,E8:E67)</f>
        <v>49389</v>
      </c>
      <c r="F68" s="12">
        <f>SUBTOTAL(9,F8:F67)</f>
        <v>16</v>
      </c>
      <c r="G68" s="12">
        <f>SUBTOTAL(9,G8:G67)</f>
        <v>448</v>
      </c>
      <c r="H68" s="12">
        <f>SUBTOTAL(9,H8:H67)</f>
        <v>47644</v>
      </c>
      <c r="I68" s="13">
        <f t="shared" ref="I68" si="27">(H68-E68)/E68*100</f>
        <v>-3.5331754034299134</v>
      </c>
      <c r="J68" s="14">
        <f t="shared" ref="J68:O68" si="28">SUBTOTAL(9,J8:J67)</f>
        <v>48934</v>
      </c>
      <c r="K68" s="14">
        <f t="shared" si="28"/>
        <v>15</v>
      </c>
      <c r="L68" s="12">
        <f t="shared" si="28"/>
        <v>31</v>
      </c>
      <c r="M68" s="14">
        <f t="shared" si="28"/>
        <v>428</v>
      </c>
      <c r="N68" s="14">
        <f t="shared" si="28"/>
        <v>1304</v>
      </c>
      <c r="O68" s="14">
        <f t="shared" si="28"/>
        <v>47231</v>
      </c>
      <c r="P68" s="21">
        <f t="shared" si="15"/>
        <v>-3.4801978174684272</v>
      </c>
      <c r="Q68" s="14">
        <f t="shared" ref="Q68:V68" si="29">SUBTOTAL(9,Q8:Q67)</f>
        <v>48465</v>
      </c>
      <c r="R68" s="14">
        <f t="shared" si="29"/>
        <v>47</v>
      </c>
      <c r="S68" s="14">
        <f t="shared" si="29"/>
        <v>78</v>
      </c>
      <c r="T68" s="14">
        <f t="shared" si="29"/>
        <v>548</v>
      </c>
      <c r="U68" s="14">
        <f t="shared" si="29"/>
        <v>1851</v>
      </c>
      <c r="V68" s="14">
        <f t="shared" si="29"/>
        <v>46730</v>
      </c>
      <c r="W68" s="21">
        <f t="shared" si="17"/>
        <v>-3.5799030227999586</v>
      </c>
      <c r="X68" s="12">
        <f t="shared" ref="X68:AC68" si="30">SUBTOTAL(9,X8:X67)</f>
        <v>48076</v>
      </c>
      <c r="Y68" s="14">
        <f>SUBTOTAL(9,Y8:Y67)</f>
        <v>20</v>
      </c>
      <c r="Z68" s="14">
        <f t="shared" si="30"/>
        <v>98</v>
      </c>
      <c r="AA68" s="14">
        <f>SUBTOTAL(9,AA8:AA67)</f>
        <v>623</v>
      </c>
      <c r="AB68" s="14">
        <f>SUBTOTAL(9,AB8:AB67)</f>
        <v>3087</v>
      </c>
      <c r="AC68" s="14">
        <f t="shared" si="30"/>
        <v>46127</v>
      </c>
      <c r="AD68" s="21">
        <f t="shared" si="20"/>
        <v>-4.053997836758465</v>
      </c>
    </row>
    <row r="69" spans="1:30" x14ac:dyDescent="0.3">
      <c r="A69" s="10"/>
      <c r="B69" s="6"/>
      <c r="C69" s="15"/>
      <c r="D69" s="15"/>
      <c r="E69" s="6"/>
      <c r="F69" s="6"/>
      <c r="G69" s="6"/>
      <c r="H69" s="6"/>
      <c r="I69" s="6"/>
      <c r="L69" s="6"/>
    </row>
    <row r="70" spans="1:30" x14ac:dyDescent="0.3">
      <c r="C70" s="6"/>
      <c r="D70" s="6"/>
      <c r="E70" s="6"/>
    </row>
    <row r="71" spans="1:30" x14ac:dyDescent="0.3">
      <c r="B71" s="11"/>
    </row>
    <row r="72" spans="1:30" x14ac:dyDescent="0.3">
      <c r="B72" s="11"/>
    </row>
    <row r="73" spans="1:30" x14ac:dyDescent="0.3">
      <c r="B73" s="11"/>
    </row>
  </sheetData>
  <autoFilter ref="A7:D7"/>
  <sortState ref="A8:AD68">
    <sortCondition ref="C8:C68"/>
  </sortState>
  <mergeCells count="31">
    <mergeCell ref="D4:H4"/>
    <mergeCell ref="H5:H7"/>
    <mergeCell ref="J5:J7"/>
    <mergeCell ref="K5:K7"/>
    <mergeCell ref="B3:C3"/>
    <mergeCell ref="A5:B6"/>
    <mergeCell ref="C5:D6"/>
    <mergeCell ref="E5:E7"/>
    <mergeCell ref="F5:F7"/>
    <mergeCell ref="AD5:AD7"/>
    <mergeCell ref="U5:U7"/>
    <mergeCell ref="V5:V7"/>
    <mergeCell ref="W5:W7"/>
    <mergeCell ref="X5:X7"/>
    <mergeCell ref="Y5:Y7"/>
    <mergeCell ref="A2:E2"/>
    <mergeCell ref="Z5:Z7"/>
    <mergeCell ref="AA5:AA7"/>
    <mergeCell ref="AB5:AB7"/>
    <mergeCell ref="AC5:AC7"/>
    <mergeCell ref="O5:O7"/>
    <mergeCell ref="P5:P7"/>
    <mergeCell ref="N5:N7"/>
    <mergeCell ref="T5:T7"/>
    <mergeCell ref="L5:L7"/>
    <mergeCell ref="Q5:Q7"/>
    <mergeCell ref="R5:R7"/>
    <mergeCell ref="S5:S7"/>
    <mergeCell ref="M5:M7"/>
    <mergeCell ref="G5:G7"/>
    <mergeCell ref="I5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Visi 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2021-01-05T09:46:53Z</dcterms:modified>
</cp:coreProperties>
</file>