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M68" i="8" l="1"/>
  <c r="L8" i="8" l="1"/>
  <c r="Z8" i="8"/>
  <c r="S8" i="8"/>
  <c r="I10" i="8"/>
  <c r="Q68" i="8" l="1"/>
  <c r="AA68" i="8"/>
  <c r="AB66" i="8" l="1"/>
  <c r="AB67" i="8"/>
  <c r="U66" i="8"/>
  <c r="U6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7" i="8"/>
  <c r="L68" i="8" l="1"/>
  <c r="AB62" i="8"/>
  <c r="AB63" i="8"/>
  <c r="AB64" i="8"/>
  <c r="AB9" i="8" l="1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U11" i="8" l="1"/>
  <c r="U21" i="8"/>
  <c r="U24" i="8"/>
  <c r="U41" i="8"/>
  <c r="U9" i="8"/>
  <c r="U13" i="8"/>
  <c r="U30" i="8"/>
  <c r="U33" i="8"/>
  <c r="U34" i="8"/>
  <c r="U35" i="8"/>
  <c r="U49" i="8"/>
  <c r="U51" i="8"/>
  <c r="U14" i="8"/>
  <c r="U15" i="8"/>
  <c r="U16" i="8"/>
  <c r="U37" i="8"/>
  <c r="U38" i="8"/>
  <c r="U54" i="8"/>
  <c r="U64" i="8"/>
  <c r="U12" i="8"/>
  <c r="U25" i="8"/>
  <c r="U32" i="8"/>
  <c r="U40" i="8"/>
  <c r="U60" i="8"/>
  <c r="U17" i="8"/>
  <c r="U23" i="8"/>
  <c r="U39" i="8"/>
  <c r="U46" i="8"/>
  <c r="U47" i="8"/>
  <c r="U52" i="8"/>
  <c r="U18" i="8"/>
  <c r="U20" i="8"/>
  <c r="U31" i="8"/>
  <c r="U36" i="8"/>
  <c r="U45" i="8"/>
  <c r="U50" i="8"/>
  <c r="U44" i="8"/>
  <c r="U55" i="8"/>
  <c r="U63" i="8"/>
  <c r="U42" i="8"/>
  <c r="U48" i="8"/>
  <c r="U53" i="8"/>
  <c r="U56" i="8"/>
  <c r="U19" i="8"/>
  <c r="U22" i="8"/>
  <c r="U28" i="8"/>
  <c r="U29" i="8"/>
  <c r="U43" i="8"/>
  <c r="U59" i="8"/>
  <c r="U10" i="8"/>
  <c r="U26" i="8"/>
  <c r="U27" i="8"/>
  <c r="U57" i="8"/>
  <c r="U58" i="8"/>
  <c r="U61" i="8"/>
  <c r="U62" i="8"/>
  <c r="U8" i="8"/>
  <c r="E68" i="8" l="1"/>
  <c r="H68" i="8" l="1"/>
  <c r="I68" i="8" s="1"/>
  <c r="I8" i="8"/>
  <c r="I9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P8" i="8" l="1"/>
  <c r="T68" i="8"/>
  <c r="S53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N10" i="8" l="1"/>
  <c r="N9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8" i="8"/>
  <c r="AC68" i="8" l="1"/>
  <c r="AB61" i="8"/>
  <c r="Z68" i="8"/>
  <c r="Y68" i="8"/>
  <c r="X68" i="8"/>
  <c r="V68" i="8"/>
  <c r="W68" i="8" s="1"/>
  <c r="S68" i="8"/>
  <c r="R68" i="8"/>
  <c r="O68" i="8"/>
  <c r="K68" i="8"/>
  <c r="J68" i="8"/>
  <c r="G68" i="8"/>
  <c r="F68" i="8"/>
  <c r="AD65" i="8"/>
  <c r="W65" i="8"/>
  <c r="P65" i="8"/>
  <c r="AD62" i="8"/>
  <c r="W62" i="8"/>
  <c r="P62" i="8"/>
  <c r="AD61" i="8"/>
  <c r="W61" i="8"/>
  <c r="P61" i="8"/>
  <c r="AD58" i="8"/>
  <c r="W58" i="8"/>
  <c r="P58" i="8"/>
  <c r="AD57" i="8"/>
  <c r="W57" i="8"/>
  <c r="P57" i="8"/>
  <c r="AD27" i="8"/>
  <c r="W27" i="8"/>
  <c r="P27" i="8"/>
  <c r="AD26" i="8"/>
  <c r="W26" i="8"/>
  <c r="P26" i="8"/>
  <c r="AD10" i="8"/>
  <c r="W10" i="8"/>
  <c r="P10" i="8"/>
  <c r="AD59" i="8"/>
  <c r="W59" i="8"/>
  <c r="P59" i="8"/>
  <c r="AD43" i="8"/>
  <c r="W43" i="8"/>
  <c r="P43" i="8"/>
  <c r="AD29" i="8"/>
  <c r="W29" i="8"/>
  <c r="P29" i="8"/>
  <c r="AD28" i="8"/>
  <c r="W28" i="8"/>
  <c r="P28" i="8"/>
  <c r="AD22" i="8"/>
  <c r="W22" i="8"/>
  <c r="P22" i="8"/>
  <c r="AD19" i="8"/>
  <c r="W19" i="8"/>
  <c r="P19" i="8"/>
  <c r="AD56" i="8"/>
  <c r="W56" i="8"/>
  <c r="P56" i="8"/>
  <c r="AD53" i="8"/>
  <c r="W53" i="8"/>
  <c r="P53" i="8"/>
  <c r="AD48" i="8"/>
  <c r="W48" i="8"/>
  <c r="P48" i="8"/>
  <c r="AD42" i="8"/>
  <c r="W42" i="8"/>
  <c r="P42" i="8"/>
  <c r="AD67" i="8"/>
  <c r="W67" i="8"/>
  <c r="P67" i="8"/>
  <c r="AD63" i="8"/>
  <c r="W63" i="8"/>
  <c r="P63" i="8"/>
  <c r="AD55" i="8"/>
  <c r="W55" i="8"/>
  <c r="P55" i="8"/>
  <c r="AD44" i="8"/>
  <c r="W44" i="8"/>
  <c r="P44" i="8"/>
  <c r="AD66" i="8"/>
  <c r="W66" i="8"/>
  <c r="P66" i="8"/>
  <c r="AD50" i="8"/>
  <c r="W50" i="8"/>
  <c r="P50" i="8"/>
  <c r="AD45" i="8"/>
  <c r="W45" i="8"/>
  <c r="P45" i="8"/>
  <c r="AD36" i="8"/>
  <c r="W36" i="8"/>
  <c r="P36" i="8"/>
  <c r="AD31" i="8"/>
  <c r="W31" i="8"/>
  <c r="P31" i="8"/>
  <c r="AD20" i="8"/>
  <c r="W20" i="8"/>
  <c r="P20" i="8"/>
  <c r="AD18" i="8"/>
  <c r="W18" i="8"/>
  <c r="P18" i="8"/>
  <c r="AD52" i="8"/>
  <c r="W52" i="8"/>
  <c r="P52" i="8"/>
  <c r="AD47" i="8"/>
  <c r="W47" i="8"/>
  <c r="P47" i="8"/>
  <c r="AD46" i="8"/>
  <c r="W46" i="8"/>
  <c r="P46" i="8"/>
  <c r="AD39" i="8"/>
  <c r="W39" i="8"/>
  <c r="P39" i="8"/>
  <c r="AD23" i="8"/>
  <c r="W23" i="8"/>
  <c r="P23" i="8"/>
  <c r="AD17" i="8"/>
  <c r="W17" i="8"/>
  <c r="P17" i="8"/>
  <c r="AD60" i="8"/>
  <c r="W60" i="8"/>
  <c r="P60" i="8"/>
  <c r="AD40" i="8"/>
  <c r="W40" i="8"/>
  <c r="P40" i="8"/>
  <c r="AD32" i="8"/>
  <c r="W32" i="8"/>
  <c r="P32" i="8"/>
  <c r="AD25" i="8"/>
  <c r="W25" i="8"/>
  <c r="P25" i="8"/>
  <c r="AD12" i="8"/>
  <c r="W12" i="8"/>
  <c r="P12" i="8"/>
  <c r="AD64" i="8"/>
  <c r="W64" i="8"/>
  <c r="P64" i="8"/>
  <c r="AD54" i="8"/>
  <c r="W54" i="8"/>
  <c r="P54" i="8"/>
  <c r="AD38" i="8"/>
  <c r="W38" i="8"/>
  <c r="P38" i="8"/>
  <c r="AD37" i="8"/>
  <c r="W37" i="8"/>
  <c r="P37" i="8"/>
  <c r="AD16" i="8"/>
  <c r="W16" i="8"/>
  <c r="P16" i="8"/>
  <c r="AD15" i="8"/>
  <c r="W15" i="8"/>
  <c r="P15" i="8"/>
  <c r="AD14" i="8"/>
  <c r="W14" i="8"/>
  <c r="P14" i="8"/>
  <c r="AD51" i="8"/>
  <c r="W51" i="8"/>
  <c r="P51" i="8"/>
  <c r="AD49" i="8"/>
  <c r="W49" i="8"/>
  <c r="P49" i="8"/>
  <c r="AD35" i="8"/>
  <c r="W35" i="8"/>
  <c r="P35" i="8"/>
  <c r="AD34" i="8"/>
  <c r="W34" i="8"/>
  <c r="P34" i="8"/>
  <c r="AD33" i="8"/>
  <c r="W33" i="8"/>
  <c r="P33" i="8"/>
  <c r="AD30" i="8"/>
  <c r="W30" i="8"/>
  <c r="P30" i="8"/>
  <c r="AD13" i="8"/>
  <c r="W13" i="8"/>
  <c r="P13" i="8"/>
  <c r="AD9" i="8"/>
  <c r="W9" i="8"/>
  <c r="P9" i="8"/>
  <c r="AD41" i="8"/>
  <c r="W41" i="8"/>
  <c r="P41" i="8"/>
  <c r="AD24" i="8"/>
  <c r="W24" i="8"/>
  <c r="P24" i="8"/>
  <c r="AD21" i="8"/>
  <c r="W21" i="8"/>
  <c r="P21" i="8"/>
  <c r="AD11" i="8"/>
  <c r="W11" i="8"/>
  <c r="P11" i="8"/>
  <c r="AD8" i="8"/>
  <c r="W8" i="8"/>
  <c r="P68" i="8" l="1"/>
  <c r="U65" i="8"/>
  <c r="U68" i="8" s="1"/>
  <c r="AB65" i="8"/>
  <c r="AB68" i="8" s="1"/>
  <c r="N66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<sst xmlns="http://schemas.openxmlformats.org/spreadsheetml/2006/main" count="156" uniqueCount="101">
  <si>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</si>
  <si>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</si>
  <si>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</si>
  <si>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</si>
  <si>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</si>
  <si>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</si>
  <si>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</si>
  <si>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</si>
  <si>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</si>
  <si>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</si>
  <si>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</si>
  <si>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</si>
  <si>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</si>
  <si>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</si>
  <si>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</si>
  <si>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</si>
  <si>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</si>
  <si>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</si>
  <si>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</si>
  <si>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</si>
  <si>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</si>
  <si>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</si>
  <si>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</si>
  <si>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</si>
  <si>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</si>
  <si>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</si>
  <si>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</si>
  <si>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</si>
  <si>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</si>
  <si>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</si>
  <si>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</si>
  <si>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</si>
  <si>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</si>
  <si>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</si>
  <si>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</si>
  <si>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</si>
  <si>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</si>
  <si>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</si>
  <si>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</si>
  <si>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</si>
  <si>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</si>
  <si>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</si>
  <si>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</si>
  <si>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</si>
  <si>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</si>
  <si>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</si>
  <si>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</si>
  <si>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</si>
  <si>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</si>
  <si>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</si>
  <si>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</si>
  <si>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</si>
  <si>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</si>
  <si>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</si>
  <si>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</si>
  <si>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</si>
  <si>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</si>
  <si>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</si>
  <si>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</si>
  <si>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</si>
  <si>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</si>
  <si>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</si>
  <si>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</si>
  <si>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</si>
  <si>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</si>
  <si>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</si>
  <si>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</si>
  <si>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</si>
  <si>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</si>
  <si>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</si>
  <si>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</si>
  <si>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</si>
  <si>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</si>
  <si>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</si>
  <si>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</si>
  <si>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</si>
  <si>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Mokėtojų skaičius 2017.04.01</t>
  </si>
  <si>
    <t>Mokėtojų skaičius 2017.07.01</t>
  </si>
  <si>
    <t>Mokėtojų skaičius 2017.10.01</t>
  </si>
  <si>
    <t>Mokėtojų skaičius 2018.01.01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</si>
  <si>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</si>
  <si>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Įregistruota per 2018 m. I ketv.</t>
  </si>
  <si>
    <t xml:space="preserve">Išregistruota per 2018 m. I ketv. </t>
  </si>
  <si>
    <t>Mokėtojų skaičius 2018.04.01</t>
  </si>
  <si>
    <t>Įregistruota per 2018 m. II ketv.</t>
  </si>
  <si>
    <t>Įregistruota per 2018 m. I-II ketv.</t>
  </si>
  <si>
    <t xml:space="preserve">Išregistruota per 2018 m. II ketv. </t>
  </si>
  <si>
    <t xml:space="preserve">Išregistruota per 2018 m. I-II ketv. </t>
  </si>
  <si>
    <t>Mokėtojų skaičius 2018.07.01</t>
  </si>
  <si>
    <t>Įregistruota per 2018 m. III ketv.</t>
  </si>
  <si>
    <t>Įregistruota per 2018 m. I-III ketv.</t>
  </si>
  <si>
    <t xml:space="preserve">Išregistruota per 2018 m. III ketv. </t>
  </si>
  <si>
    <t xml:space="preserve">Išregistruota per 2018 m. I-III ketv. </t>
  </si>
  <si>
    <t>Mokėtojų skaičius 2018.10.01</t>
  </si>
  <si>
    <t>Įregistruota per 2018 m. IV ketv.</t>
  </si>
  <si>
    <t xml:space="preserve">Įregistruota per 2018 m. I-IV ketv. </t>
  </si>
  <si>
    <t>Išregistruota per 2018 m. IV ketv.</t>
  </si>
  <si>
    <t xml:space="preserve">Išregistruota per 2018 m. I-IV ketv. </t>
  </si>
  <si>
    <t>Mokėtojų skaičius 2019.01.01</t>
  </si>
  <si>
    <t xml:space="preserve">ŪKININKŲ, KURIEMS TAIKOMA PVM KOMPENSACINIO TARIFO SCHEMA, 2018 METŲ SUVESTINĖ ATASKAITA </t>
  </si>
  <si>
    <t>Paskutinio atnaujinimo data: 2019-01-07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</si>
</sst>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R8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2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80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99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76</v>
      </c>
      <c r="F5" s="48" t="s">
        <v>81</v>
      </c>
      <c r="G5" s="48" t="s">
        <v>82</v>
      </c>
      <c r="H5" s="48" t="s">
        <v>83</v>
      </c>
      <c r="I5" s="48" t="s">
        <v>75</v>
      </c>
      <c r="J5" s="48" t="s">
        <v>77</v>
      </c>
      <c r="K5" s="48" t="s">
        <v>84</v>
      </c>
      <c r="L5" s="48" t="s">
        <v>85</v>
      </c>
      <c r="M5" s="48" t="s">
        <v>86</v>
      </c>
      <c r="N5" s="48" t="s">
        <v>87</v>
      </c>
      <c r="O5" s="48" t="s">
        <v>88</v>
      </c>
      <c r="P5" s="48" t="s">
        <v>75</v>
      </c>
      <c r="Q5" s="48" t="s">
        <v>78</v>
      </c>
      <c r="R5" s="48" t="s">
        <v>89</v>
      </c>
      <c r="S5" s="48" t="s">
        <v>90</v>
      </c>
      <c r="T5" s="48" t="s">
        <v>91</v>
      </c>
      <c r="U5" s="48" t="s">
        <v>92</v>
      </c>
      <c r="V5" s="48" t="s">
        <v>93</v>
      </c>
      <c r="W5" s="48" t="s">
        <v>75</v>
      </c>
      <c r="X5" s="48" t="s">
        <v>79</v>
      </c>
      <c r="Y5" s="48" t="s">
        <v>94</v>
      </c>
      <c r="Z5" s="48" t="s">
        <v>95</v>
      </c>
      <c r="AA5" s="48" t="s">
        <v>96</v>
      </c>
      <c r="AB5" s="48" t="s">
        <v>97</v>
      </c>
      <c r="AC5" s="48" t="s">
        <v>98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198</v>
      </c>
      <c r="F8" s="22">
        <v>2</v>
      </c>
      <c r="G8" s="23">
        <v>4</v>
      </c>
      <c r="H8" s="23">
        <v>206</v>
      </c>
      <c r="I8" s="24">
        <f>(H8-E10)/E10*100</f>
        <v>-11.206896551724139</v>
      </c>
      <c r="J8" s="12">
        <v>203</v>
      </c>
      <c r="K8" s="30"/>
      <c r="L8" s="32">
        <f t="shared" ref="L8:L39" si="0">K8+F8</f>
        <v>2</v>
      </c>
      <c r="M8" s="30"/>
      <c r="N8" s="32">
        <f t="shared" ref="N8:N14" si="1">M8+G8</f>
        <v>4</v>
      </c>
      <c r="O8" s="32">
        <v>208</v>
      </c>
      <c r="P8" s="26">
        <f t="shared" ref="P8:P39" si="2">(O8-J8)/J8*100</f>
        <v>2.4630541871921183</v>
      </c>
      <c r="Q8" s="12">
        <v>204</v>
      </c>
      <c r="R8" s="34">
        <v>1</v>
      </c>
      <c r="S8" s="36">
        <f t="shared" ref="S8:S39" si="3">F8+K8+R8</f>
        <v>3</v>
      </c>
      <c r="T8" s="34">
        <v>3</v>
      </c>
      <c r="U8" s="36">
        <f t="shared" ref="U8:U14" si="4">T8+M8+G8</f>
        <v>7</v>
      </c>
      <c r="V8" s="36">
        <v>206</v>
      </c>
      <c r="W8" s="19">
        <f t="shared" ref="W8:W39" si="5">(V8-Q8)/Q8*100</f>
        <v>0.98039215686274506</v>
      </c>
      <c r="X8" s="12">
        <v>205</v>
      </c>
      <c r="Y8" s="38"/>
      <c r="Z8" s="40">
        <f t="shared" ref="Z8:Z39" si="6">K8+R8+Y8+F8</f>
        <v>3</v>
      </c>
      <c r="AA8" s="38">
        <v>4</v>
      </c>
      <c r="AB8" s="40">
        <f t="shared" ref="AB8:AB14" si="7">M8+T8+AA8+G8</f>
        <v>11</v>
      </c>
      <c r="AC8" s="40">
        <v>201</v>
      </c>
      <c r="AD8" s="28">
        <f t="shared" ref="AD8:AD39" si="8">(AC8-X8)/X8*100</f>
        <v>-1.9512195121951219</v>
      </c>
    </row>
    <row r="9" spans="1:30" x14ac:dyDescent="0.3">
      <c r="A9" s="8">
        <v>2</v>
      </c>
      <c r="B9" s="4" t="s">
        <v>19</v>
      </c>
      <c r="C9" s="4">
        <v>12</v>
      </c>
      <c r="D9" s="4" t="s">
        <v>23</v>
      </c>
      <c r="E9" s="14">
        <v>63</v>
      </c>
      <c r="F9" s="22"/>
      <c r="G9" s="22">
        <v>1</v>
      </c>
      <c r="H9" s="22">
        <v>60</v>
      </c>
      <c r="I9" s="24">
        <f t="shared" ref="I9:I40" si="9">(H9-E9)/E9*100</f>
        <v>-4.7619047619047619</v>
      </c>
      <c r="J9" s="14">
        <v>62</v>
      </c>
      <c r="K9" s="31"/>
      <c r="L9" s="32">
        <f t="shared" si="0"/>
        <v>0</v>
      </c>
      <c r="M9" s="31">
        <v>1</v>
      </c>
      <c r="N9" s="32">
        <f t="shared" si="1"/>
        <v>2</v>
      </c>
      <c r="O9" s="33">
        <v>59</v>
      </c>
      <c r="P9" s="27">
        <f t="shared" si="2"/>
        <v>-4.838709677419355</v>
      </c>
      <c r="Q9" s="14">
        <v>62</v>
      </c>
      <c r="R9" s="35">
        <v>1</v>
      </c>
      <c r="S9" s="36">
        <f t="shared" si="3"/>
        <v>1</v>
      </c>
      <c r="T9" s="35"/>
      <c r="U9" s="36">
        <f t="shared" si="4"/>
        <v>2</v>
      </c>
      <c r="V9" s="37">
        <v>60</v>
      </c>
      <c r="W9" s="20">
        <f t="shared" si="5"/>
        <v>-3.225806451612903</v>
      </c>
      <c r="X9" s="14">
        <v>62</v>
      </c>
      <c r="Y9" s="39"/>
      <c r="Z9" s="40">
        <f t="shared" si="6"/>
        <v>1</v>
      </c>
      <c r="AA9" s="39">
        <v>2</v>
      </c>
      <c r="AB9" s="40">
        <f t="shared" si="7"/>
        <v>4</v>
      </c>
      <c r="AC9" s="41">
        <v>57</v>
      </c>
      <c r="AD9" s="29">
        <f t="shared" si="8"/>
        <v>-8.064516129032258</v>
      </c>
    </row>
    <row r="10" spans="1:30" collapsed="1" x14ac:dyDescent="0.3">
      <c r="A10" s="8">
        <v>10</v>
      </c>
      <c r="B10" s="4" t="s">
        <v>10</v>
      </c>
      <c r="C10" s="4">
        <v>13</v>
      </c>
      <c r="D10" s="4" t="s">
        <v>18</v>
      </c>
      <c r="E10" s="12">
        <v>232</v>
      </c>
      <c r="F10" s="22">
        <v>1</v>
      </c>
      <c r="G10" s="22">
        <v>2</v>
      </c>
      <c r="H10" s="22">
        <v>243</v>
      </c>
      <c r="I10" s="24">
        <f t="shared" si="9"/>
        <v>4.7413793103448274</v>
      </c>
      <c r="J10" s="14">
        <v>236</v>
      </c>
      <c r="K10" s="31"/>
      <c r="L10" s="32">
        <f t="shared" si="0"/>
        <v>1</v>
      </c>
      <c r="M10" s="31">
        <v>5</v>
      </c>
      <c r="N10" s="32">
        <f t="shared" si="1"/>
        <v>7</v>
      </c>
      <c r="O10" s="33">
        <v>244</v>
      </c>
      <c r="P10" s="27">
        <f t="shared" si="2"/>
        <v>3.3898305084745761</v>
      </c>
      <c r="Q10" s="14">
        <v>241</v>
      </c>
      <c r="R10" s="35"/>
      <c r="S10" s="36">
        <f t="shared" si="3"/>
        <v>1</v>
      </c>
      <c r="T10" s="35">
        <v>4</v>
      </c>
      <c r="U10" s="36">
        <f t="shared" si="4"/>
        <v>11</v>
      </c>
      <c r="V10" s="37">
        <v>242</v>
      </c>
      <c r="W10" s="20">
        <f t="shared" si="5"/>
        <v>0.41493775933609961</v>
      </c>
      <c r="X10" s="14">
        <v>243</v>
      </c>
      <c r="Y10" s="39"/>
      <c r="Z10" s="40">
        <f t="shared" si="6"/>
        <v>1</v>
      </c>
      <c r="AA10" s="39">
        <v>6</v>
      </c>
      <c r="AB10" s="40">
        <f t="shared" si="7"/>
        <v>17</v>
      </c>
      <c r="AC10" s="41">
        <v>240</v>
      </c>
      <c r="AD10" s="29">
        <f t="shared" si="8"/>
        <v>-1.2345679012345678</v>
      </c>
    </row>
    <row r="11" spans="1:30" x14ac:dyDescent="0.3">
      <c r="A11" s="8">
        <v>1</v>
      </c>
      <c r="B11" s="4" t="s">
        <v>4</v>
      </c>
      <c r="C11" s="4">
        <v>15</v>
      </c>
      <c r="D11" s="4" t="s">
        <v>5</v>
      </c>
      <c r="E11" s="14">
        <v>96</v>
      </c>
      <c r="F11" s="22"/>
      <c r="G11" s="22"/>
      <c r="H11" s="22">
        <v>93</v>
      </c>
      <c r="I11" s="24">
        <f t="shared" si="9"/>
        <v>-3.125</v>
      </c>
      <c r="J11" s="14">
        <v>93</v>
      </c>
      <c r="K11" s="31"/>
      <c r="L11" s="32">
        <f t="shared" si="0"/>
        <v>0</v>
      </c>
      <c r="M11" s="31">
        <v>3</v>
      </c>
      <c r="N11" s="32">
        <f t="shared" si="1"/>
        <v>3</v>
      </c>
      <c r="O11" s="33">
        <v>89</v>
      </c>
      <c r="P11" s="27">
        <f t="shared" si="2"/>
        <v>-4.3010752688172049</v>
      </c>
      <c r="Q11" s="14">
        <v>93</v>
      </c>
      <c r="R11" s="35"/>
      <c r="S11" s="36">
        <f t="shared" si="3"/>
        <v>0</v>
      </c>
      <c r="T11" s="35">
        <v>2</v>
      </c>
      <c r="U11" s="36">
        <f t="shared" si="4"/>
        <v>5</v>
      </c>
      <c r="V11" s="37">
        <v>87</v>
      </c>
      <c r="W11" s="20">
        <f t="shared" si="5"/>
        <v>-6.4516129032258061</v>
      </c>
      <c r="X11" s="14">
        <v>93</v>
      </c>
      <c r="Y11" s="39"/>
      <c r="Z11" s="40">
        <f t="shared" si="6"/>
        <v>0</v>
      </c>
      <c r="AA11" s="39">
        <v>2</v>
      </c>
      <c r="AB11" s="40">
        <f t="shared" si="7"/>
        <v>7</v>
      </c>
      <c r="AC11" s="41">
        <v>85</v>
      </c>
      <c r="AD11" s="29">
        <f t="shared" si="8"/>
        <v>-8.6021505376344098</v>
      </c>
    </row>
    <row r="12" spans="1:30" x14ac:dyDescent="0.3">
      <c r="A12" s="8">
        <v>4</v>
      </c>
      <c r="B12" s="4" t="s">
        <v>36</v>
      </c>
      <c r="C12" s="4">
        <v>18</v>
      </c>
      <c r="D12" s="4" t="s">
        <v>38</v>
      </c>
      <c r="E12" s="14">
        <v>1350</v>
      </c>
      <c r="F12" s="22">
        <v>2</v>
      </c>
      <c r="G12" s="22">
        <v>11</v>
      </c>
      <c r="H12" s="22">
        <v>1316</v>
      </c>
      <c r="I12" s="24">
        <f t="shared" si="9"/>
        <v>-2.5185185185185186</v>
      </c>
      <c r="J12" s="14">
        <v>1347</v>
      </c>
      <c r="K12" s="31">
        <v>1</v>
      </c>
      <c r="L12" s="32">
        <f t="shared" si="0"/>
        <v>3</v>
      </c>
      <c r="M12" s="31">
        <v>11</v>
      </c>
      <c r="N12" s="32">
        <f t="shared" si="1"/>
        <v>22</v>
      </c>
      <c r="O12" s="33">
        <v>1306</v>
      </c>
      <c r="P12" s="27">
        <f t="shared" si="2"/>
        <v>-3.0438010393466963</v>
      </c>
      <c r="Q12" s="14">
        <v>1332</v>
      </c>
      <c r="R12" s="35">
        <v>2</v>
      </c>
      <c r="S12" s="36">
        <f t="shared" si="3"/>
        <v>5</v>
      </c>
      <c r="T12" s="35">
        <v>25</v>
      </c>
      <c r="U12" s="36">
        <f t="shared" si="4"/>
        <v>47</v>
      </c>
      <c r="V12" s="37">
        <v>1287</v>
      </c>
      <c r="W12" s="20">
        <f t="shared" si="5"/>
        <v>-3.3783783783783785</v>
      </c>
      <c r="X12" s="14">
        <v>1324</v>
      </c>
      <c r="Y12" s="39"/>
      <c r="Z12" s="40">
        <f t="shared" si="6"/>
        <v>5</v>
      </c>
      <c r="AA12" s="39">
        <v>13</v>
      </c>
      <c r="AB12" s="40">
        <f t="shared" si="7"/>
        <v>60</v>
      </c>
      <c r="AC12" s="41">
        <v>1274</v>
      </c>
      <c r="AD12" s="29">
        <f t="shared" si="8"/>
        <v>-3.7764350453172204</v>
      </c>
    </row>
    <row r="13" spans="1:30" x14ac:dyDescent="0.3">
      <c r="A13" s="8">
        <v>2</v>
      </c>
      <c r="B13" s="4" t="s">
        <v>19</v>
      </c>
      <c r="C13" s="4">
        <v>19</v>
      </c>
      <c r="D13" s="4" t="s">
        <v>27</v>
      </c>
      <c r="E13" s="14">
        <v>238</v>
      </c>
      <c r="F13" s="22">
        <v>1</v>
      </c>
      <c r="G13" s="22">
        <v>5</v>
      </c>
      <c r="H13" s="22">
        <v>252</v>
      </c>
      <c r="I13" s="24">
        <f t="shared" si="9"/>
        <v>5.8823529411764701</v>
      </c>
      <c r="J13" s="14">
        <v>240</v>
      </c>
      <c r="K13" s="31"/>
      <c r="L13" s="32">
        <f t="shared" si="0"/>
        <v>1</v>
      </c>
      <c r="M13" s="31">
        <v>4</v>
      </c>
      <c r="N13" s="32">
        <f t="shared" si="1"/>
        <v>9</v>
      </c>
      <c r="O13" s="33">
        <v>254</v>
      </c>
      <c r="P13" s="27">
        <f t="shared" si="2"/>
        <v>5.833333333333333</v>
      </c>
      <c r="Q13" s="14">
        <v>244</v>
      </c>
      <c r="R13" s="35"/>
      <c r="S13" s="36">
        <f t="shared" si="3"/>
        <v>1</v>
      </c>
      <c r="T13" s="35">
        <v>4</v>
      </c>
      <c r="U13" s="36">
        <f t="shared" si="4"/>
        <v>13</v>
      </c>
      <c r="V13" s="37">
        <v>254</v>
      </c>
      <c r="W13" s="20">
        <f t="shared" si="5"/>
        <v>4.0983606557377046</v>
      </c>
      <c r="X13" s="14">
        <v>248</v>
      </c>
      <c r="Y13" s="39">
        <v>2</v>
      </c>
      <c r="Z13" s="40">
        <f t="shared" si="6"/>
        <v>3</v>
      </c>
      <c r="AA13" s="39">
        <v>4</v>
      </c>
      <c r="AB13" s="40">
        <f t="shared" si="7"/>
        <v>17</v>
      </c>
      <c r="AC13" s="41">
        <v>255</v>
      </c>
      <c r="AD13" s="29">
        <f t="shared" si="8"/>
        <v>2.82258064516129</v>
      </c>
    </row>
    <row r="14" spans="1:30" x14ac:dyDescent="0.3">
      <c r="A14" s="8">
        <v>3</v>
      </c>
      <c r="B14" s="4" t="s">
        <v>28</v>
      </c>
      <c r="C14" s="4">
        <v>21</v>
      </c>
      <c r="D14" s="4" t="s">
        <v>32</v>
      </c>
      <c r="E14" s="14">
        <v>133</v>
      </c>
      <c r="F14" s="22"/>
      <c r="G14" s="22">
        <v>2</v>
      </c>
      <c r="H14" s="22">
        <v>127</v>
      </c>
      <c r="I14" s="24">
        <f t="shared" si="9"/>
        <v>-4.5112781954887211</v>
      </c>
      <c r="J14" s="14">
        <v>129</v>
      </c>
      <c r="K14" s="31"/>
      <c r="L14" s="32">
        <f t="shared" si="0"/>
        <v>0</v>
      </c>
      <c r="M14" s="31">
        <v>1</v>
      </c>
      <c r="N14" s="32">
        <f t="shared" si="1"/>
        <v>3</v>
      </c>
      <c r="O14" s="33">
        <v>124</v>
      </c>
      <c r="P14" s="27">
        <f t="shared" si="2"/>
        <v>-3.8759689922480618</v>
      </c>
      <c r="Q14" s="14">
        <v>127</v>
      </c>
      <c r="R14" s="35"/>
      <c r="S14" s="36">
        <f t="shared" si="3"/>
        <v>0</v>
      </c>
      <c r="T14" s="35">
        <v>4</v>
      </c>
      <c r="U14" s="36">
        <f t="shared" si="4"/>
        <v>7</v>
      </c>
      <c r="V14" s="37">
        <v>124</v>
      </c>
      <c r="W14" s="20">
        <f t="shared" si="5"/>
        <v>-2.3622047244094486</v>
      </c>
      <c r="X14" s="14">
        <v>128</v>
      </c>
      <c r="Y14" s="39"/>
      <c r="Z14" s="40">
        <f t="shared" si="6"/>
        <v>0</v>
      </c>
      <c r="AA14" s="39"/>
      <c r="AB14" s="40">
        <f t="shared" si="7"/>
        <v>7</v>
      </c>
      <c r="AC14" s="41">
        <v>129</v>
      </c>
      <c r="AD14" s="29">
        <f t="shared" si="8"/>
        <v>0.78125</v>
      </c>
    </row>
    <row r="15" spans="1:30" x14ac:dyDescent="0.3">
      <c r="A15" s="8">
        <v>3</v>
      </c>
      <c r="B15" s="4" t="s">
        <v>28</v>
      </c>
      <c r="C15" s="4">
        <v>23</v>
      </c>
      <c r="D15" s="4" t="s">
        <v>35</v>
      </c>
      <c r="E15" s="14">
        <v>6</v>
      </c>
      <c r="F15" s="22"/>
      <c r="G15" s="22"/>
      <c r="H15" s="22">
        <v>6</v>
      </c>
      <c r="I15" s="24">
        <f t="shared" si="9"/>
        <v>0</v>
      </c>
      <c r="J15" s="14">
        <v>6</v>
      </c>
      <c r="K15" s="31"/>
      <c r="L15" s="32">
        <f t="shared" si="0"/>
        <v>0</v>
      </c>
      <c r="M15" s="31"/>
      <c r="N15" s="32">
        <f>M16+G15</f>
        <v>0</v>
      </c>
      <c r="O15" s="33">
        <v>6</v>
      </c>
      <c r="P15" s="27">
        <f t="shared" si="2"/>
        <v>0</v>
      </c>
      <c r="Q15" s="14">
        <v>6</v>
      </c>
      <c r="R15" s="35"/>
      <c r="S15" s="36">
        <f t="shared" si="3"/>
        <v>0</v>
      </c>
      <c r="T15" s="35"/>
      <c r="U15" s="36">
        <f>T15+M16+G15</f>
        <v>0</v>
      </c>
      <c r="V15" s="37">
        <v>6</v>
      </c>
      <c r="W15" s="20">
        <f t="shared" si="5"/>
        <v>0</v>
      </c>
      <c r="X15" s="14">
        <v>6</v>
      </c>
      <c r="Y15" s="39"/>
      <c r="Z15" s="40">
        <f t="shared" si="6"/>
        <v>0</v>
      </c>
      <c r="AA15" s="39"/>
      <c r="AB15" s="40">
        <f>M16+T15+AA16+G15</f>
        <v>0</v>
      </c>
      <c r="AC15" s="41">
        <v>6</v>
      </c>
      <c r="AD15" s="29">
        <f t="shared" si="8"/>
        <v>0</v>
      </c>
    </row>
    <row r="16" spans="1:30" x14ac:dyDescent="0.3">
      <c r="A16" s="8">
        <v>3</v>
      </c>
      <c r="B16" s="4" t="s">
        <v>28</v>
      </c>
      <c r="C16" s="4">
        <v>25</v>
      </c>
      <c r="D16" s="4" t="s">
        <v>29</v>
      </c>
      <c r="E16" s="14">
        <v>24</v>
      </c>
      <c r="F16" s="22"/>
      <c r="G16" s="22">
        <v>1</v>
      </c>
      <c r="H16" s="22">
        <v>25</v>
      </c>
      <c r="I16" s="24">
        <f t="shared" si="9"/>
        <v>4.1666666666666661</v>
      </c>
      <c r="J16" s="14">
        <v>23</v>
      </c>
      <c r="K16" s="31"/>
      <c r="L16" s="32">
        <f t="shared" si="0"/>
        <v>0</v>
      </c>
      <c r="M16" s="31"/>
      <c r="N16" s="32">
        <f>M17+G16</f>
        <v>4</v>
      </c>
      <c r="O16" s="33">
        <v>26</v>
      </c>
      <c r="P16" s="27">
        <f t="shared" si="2"/>
        <v>13.043478260869565</v>
      </c>
      <c r="Q16" s="14">
        <v>24</v>
      </c>
      <c r="R16" s="35"/>
      <c r="S16" s="36">
        <f t="shared" si="3"/>
        <v>0</v>
      </c>
      <c r="T16" s="35"/>
      <c r="U16" s="36">
        <f>T16+M17+G16</f>
        <v>4</v>
      </c>
      <c r="V16" s="37">
        <v>30</v>
      </c>
      <c r="W16" s="20">
        <f t="shared" si="5"/>
        <v>25</v>
      </c>
      <c r="X16" s="14">
        <v>25</v>
      </c>
      <c r="Y16" s="39"/>
      <c r="Z16" s="40">
        <f t="shared" si="6"/>
        <v>0</v>
      </c>
      <c r="AA16" s="39"/>
      <c r="AB16" s="40">
        <f>M17+T16+AA17+G16</f>
        <v>7</v>
      </c>
      <c r="AC16" s="41">
        <v>30</v>
      </c>
      <c r="AD16" s="29">
        <f t="shared" si="8"/>
        <v>20</v>
      </c>
    </row>
    <row r="17" spans="1:30" x14ac:dyDescent="0.3">
      <c r="A17" s="8">
        <v>5</v>
      </c>
      <c r="B17" s="4" t="s">
        <v>42</v>
      </c>
      <c r="C17" s="4">
        <v>27</v>
      </c>
      <c r="D17" s="4" t="s">
        <v>43</v>
      </c>
      <c r="E17" s="14">
        <v>311</v>
      </c>
      <c r="F17" s="22"/>
      <c r="G17" s="22">
        <v>6</v>
      </c>
      <c r="H17" s="22">
        <v>315</v>
      </c>
      <c r="I17" s="24">
        <f t="shared" si="9"/>
        <v>1.2861736334405145</v>
      </c>
      <c r="J17" s="14">
        <v>311</v>
      </c>
      <c r="K17" s="31"/>
      <c r="L17" s="32">
        <f t="shared" si="0"/>
        <v>0</v>
      </c>
      <c r="M17" s="31">
        <v>3</v>
      </c>
      <c r="N17" s="32">
        <f>M18+G17</f>
        <v>10</v>
      </c>
      <c r="O17" s="33">
        <v>314</v>
      </c>
      <c r="P17" s="27">
        <f t="shared" si="2"/>
        <v>0.96463022508038598</v>
      </c>
      <c r="Q17" s="14">
        <v>312</v>
      </c>
      <c r="R17" s="35"/>
      <c r="S17" s="36">
        <f t="shared" si="3"/>
        <v>0</v>
      </c>
      <c r="T17" s="35">
        <v>4</v>
      </c>
      <c r="U17" s="36">
        <f>T17+M18+G17</f>
        <v>14</v>
      </c>
      <c r="V17" s="37">
        <v>314</v>
      </c>
      <c r="W17" s="20">
        <f t="shared" si="5"/>
        <v>0.64102564102564097</v>
      </c>
      <c r="X17" s="14">
        <v>314</v>
      </c>
      <c r="Y17" s="39"/>
      <c r="Z17" s="40">
        <f t="shared" si="6"/>
        <v>0</v>
      </c>
      <c r="AA17" s="39">
        <v>3</v>
      </c>
      <c r="AB17" s="40">
        <f>M18+T17+AA20+G17</f>
        <v>14</v>
      </c>
      <c r="AC17" s="41">
        <v>320</v>
      </c>
      <c r="AD17" s="29">
        <f t="shared" si="8"/>
        <v>1.910828025477707</v>
      </c>
    </row>
    <row r="18" spans="1:30" x14ac:dyDescent="0.3">
      <c r="A18" s="8">
        <v>6</v>
      </c>
      <c r="B18" s="4" t="s">
        <v>49</v>
      </c>
      <c r="C18" s="4">
        <v>29</v>
      </c>
      <c r="D18" s="4" t="s">
        <v>50</v>
      </c>
      <c r="E18" s="14">
        <v>236</v>
      </c>
      <c r="F18" s="22"/>
      <c r="G18" s="22">
        <v>4</v>
      </c>
      <c r="H18" s="22">
        <v>243</v>
      </c>
      <c r="I18" s="24">
        <f t="shared" si="9"/>
        <v>2.9661016949152543</v>
      </c>
      <c r="J18" s="14">
        <v>241</v>
      </c>
      <c r="K18" s="31"/>
      <c r="L18" s="32">
        <f t="shared" si="0"/>
        <v>0</v>
      </c>
      <c r="M18" s="31">
        <v>4</v>
      </c>
      <c r="N18" s="32">
        <f t="shared" ref="N18:N49" si="10">M20+G18</f>
        <v>7</v>
      </c>
      <c r="O18" s="33">
        <v>242</v>
      </c>
      <c r="P18" s="27">
        <f t="shared" si="2"/>
        <v>0.41493775933609961</v>
      </c>
      <c r="Q18" s="14">
        <v>243</v>
      </c>
      <c r="R18" s="35">
        <v>1</v>
      </c>
      <c r="S18" s="36">
        <f t="shared" si="3"/>
        <v>1</v>
      </c>
      <c r="T18" s="35">
        <v>3</v>
      </c>
      <c r="U18" s="36">
        <f t="shared" ref="U18:U58" si="11">T18+M20+G18</f>
        <v>10</v>
      </c>
      <c r="V18" s="37">
        <v>245</v>
      </c>
      <c r="W18" s="20">
        <f t="shared" si="5"/>
        <v>0.82304526748971196</v>
      </c>
      <c r="X18" s="14">
        <v>241</v>
      </c>
      <c r="Y18" s="39"/>
      <c r="Z18" s="40">
        <f t="shared" si="6"/>
        <v>1</v>
      </c>
      <c r="AA18" s="39">
        <v>1</v>
      </c>
      <c r="AB18" s="40">
        <f t="shared" ref="AB18:AB23" si="12">M20+T18+AA21+G18</f>
        <v>35</v>
      </c>
      <c r="AC18" s="41">
        <v>251</v>
      </c>
      <c r="AD18" s="29">
        <f t="shared" si="8"/>
        <v>4.1493775933609953</v>
      </c>
    </row>
    <row r="19" spans="1:30" x14ac:dyDescent="0.3">
      <c r="A19" s="8">
        <v>9</v>
      </c>
      <c r="B19" s="4" t="s">
        <v>67</v>
      </c>
      <c r="C19" s="4">
        <v>30</v>
      </c>
      <c r="D19" s="4" t="s">
        <v>69</v>
      </c>
      <c r="E19" s="14">
        <v>11</v>
      </c>
      <c r="F19" s="22"/>
      <c r="G19" s="22">
        <v>1</v>
      </c>
      <c r="H19" s="22">
        <v>9</v>
      </c>
      <c r="I19" s="24">
        <f t="shared" si="9"/>
        <v>-18.181818181818183</v>
      </c>
      <c r="J19" s="14">
        <v>11</v>
      </c>
      <c r="K19" s="31"/>
      <c r="L19" s="32">
        <f t="shared" si="0"/>
        <v>0</v>
      </c>
      <c r="M19" s="31">
        <v>1</v>
      </c>
      <c r="N19" s="32">
        <f t="shared" si="10"/>
        <v>24</v>
      </c>
      <c r="O19" s="33">
        <v>10</v>
      </c>
      <c r="P19" s="27">
        <f t="shared" si="2"/>
        <v>-9.0909090909090917</v>
      </c>
      <c r="Q19" s="14">
        <v>12</v>
      </c>
      <c r="R19" s="35"/>
      <c r="S19" s="36">
        <f t="shared" si="3"/>
        <v>0</v>
      </c>
      <c r="T19" s="35"/>
      <c r="U19" s="36">
        <f t="shared" si="11"/>
        <v>24</v>
      </c>
      <c r="V19" s="37">
        <v>10</v>
      </c>
      <c r="W19" s="20">
        <f t="shared" si="5"/>
        <v>-16.666666666666664</v>
      </c>
      <c r="X19" s="14">
        <v>10</v>
      </c>
      <c r="Y19" s="39"/>
      <c r="Z19" s="40">
        <f t="shared" si="6"/>
        <v>0</v>
      </c>
      <c r="AA19" s="39">
        <v>1</v>
      </c>
      <c r="AB19" s="40">
        <f t="shared" si="12"/>
        <v>40</v>
      </c>
      <c r="AC19" s="41">
        <v>9</v>
      </c>
      <c r="AD19" s="29">
        <f t="shared" si="8"/>
        <v>-10</v>
      </c>
    </row>
    <row r="20" spans="1:30" x14ac:dyDescent="0.3">
      <c r="A20" s="8">
        <v>6</v>
      </c>
      <c r="B20" s="4" t="s">
        <v>49</v>
      </c>
      <c r="C20" s="4">
        <v>32</v>
      </c>
      <c r="D20" s="4" t="s">
        <v>55</v>
      </c>
      <c r="E20" s="14">
        <v>405</v>
      </c>
      <c r="F20" s="22"/>
      <c r="G20" s="22">
        <v>6</v>
      </c>
      <c r="H20" s="22">
        <v>391</v>
      </c>
      <c r="I20" s="24">
        <f t="shared" si="9"/>
        <v>-3.4567901234567899</v>
      </c>
      <c r="J20" s="14">
        <v>402</v>
      </c>
      <c r="K20" s="31">
        <v>1</v>
      </c>
      <c r="L20" s="32">
        <f t="shared" si="0"/>
        <v>1</v>
      </c>
      <c r="M20" s="31">
        <v>3</v>
      </c>
      <c r="N20" s="32">
        <f t="shared" si="10"/>
        <v>35</v>
      </c>
      <c r="O20" s="33">
        <v>390</v>
      </c>
      <c r="P20" s="27">
        <f t="shared" si="2"/>
        <v>-2.9850746268656714</v>
      </c>
      <c r="Q20" s="14">
        <v>400</v>
      </c>
      <c r="R20" s="35"/>
      <c r="S20" s="36">
        <f t="shared" si="3"/>
        <v>1</v>
      </c>
      <c r="T20" s="35">
        <v>3</v>
      </c>
      <c r="U20" s="36">
        <f t="shared" si="11"/>
        <v>38</v>
      </c>
      <c r="V20" s="37">
        <v>387</v>
      </c>
      <c r="W20" s="20">
        <f t="shared" si="5"/>
        <v>-3.25</v>
      </c>
      <c r="X20" s="14">
        <v>396</v>
      </c>
      <c r="Y20" s="39"/>
      <c r="Z20" s="40">
        <f t="shared" si="6"/>
        <v>1</v>
      </c>
      <c r="AA20" s="39"/>
      <c r="AB20" s="40">
        <f t="shared" si="12"/>
        <v>56</v>
      </c>
      <c r="AC20" s="41">
        <v>387</v>
      </c>
      <c r="AD20" s="29">
        <f t="shared" si="8"/>
        <v>-2.2727272727272729</v>
      </c>
    </row>
    <row r="21" spans="1:30" x14ac:dyDescent="0.3">
      <c r="A21" s="8">
        <v>1</v>
      </c>
      <c r="B21" s="4" t="s">
        <v>4</v>
      </c>
      <c r="C21" s="4">
        <v>33</v>
      </c>
      <c r="D21" s="4" t="s">
        <v>9</v>
      </c>
      <c r="E21" s="14">
        <v>2020</v>
      </c>
      <c r="F21" s="22">
        <v>3</v>
      </c>
      <c r="G21" s="22">
        <v>33</v>
      </c>
      <c r="H21" s="22">
        <v>1922</v>
      </c>
      <c r="I21" s="24">
        <f t="shared" si="9"/>
        <v>-4.8514851485148514</v>
      </c>
      <c r="J21" s="14">
        <v>2004</v>
      </c>
      <c r="K21" s="31">
        <v>3</v>
      </c>
      <c r="L21" s="32">
        <f t="shared" si="0"/>
        <v>6</v>
      </c>
      <c r="M21" s="31">
        <v>23</v>
      </c>
      <c r="N21" s="32">
        <f t="shared" si="10"/>
        <v>53</v>
      </c>
      <c r="O21" s="33">
        <v>1900</v>
      </c>
      <c r="P21" s="27">
        <f t="shared" si="2"/>
        <v>-5.1896207584830334</v>
      </c>
      <c r="Q21" s="14">
        <v>1978</v>
      </c>
      <c r="R21" s="35">
        <v>6</v>
      </c>
      <c r="S21" s="36">
        <f t="shared" si="3"/>
        <v>12</v>
      </c>
      <c r="T21" s="35">
        <v>25</v>
      </c>
      <c r="U21" s="36">
        <f t="shared" si="11"/>
        <v>78</v>
      </c>
      <c r="V21" s="37">
        <v>1881</v>
      </c>
      <c r="W21" s="20">
        <f t="shared" si="5"/>
        <v>-4.9039433771486349</v>
      </c>
      <c r="X21" s="14">
        <v>1958</v>
      </c>
      <c r="Y21" s="39">
        <v>2</v>
      </c>
      <c r="Z21" s="40">
        <f t="shared" si="6"/>
        <v>14</v>
      </c>
      <c r="AA21" s="39">
        <v>25</v>
      </c>
      <c r="AB21" s="40">
        <f t="shared" si="12"/>
        <v>78</v>
      </c>
      <c r="AC21" s="41">
        <v>1857</v>
      </c>
      <c r="AD21" s="29">
        <f t="shared" si="8"/>
        <v>-5.1583248212461692</v>
      </c>
    </row>
    <row r="22" spans="1:30" x14ac:dyDescent="0.3">
      <c r="A22" s="8">
        <v>9</v>
      </c>
      <c r="B22" s="4" t="s">
        <v>67</v>
      </c>
      <c r="C22" s="4">
        <v>34</v>
      </c>
      <c r="D22" s="4" t="s">
        <v>71</v>
      </c>
      <c r="E22" s="14">
        <v>1896</v>
      </c>
      <c r="F22" s="22">
        <v>1</v>
      </c>
      <c r="G22" s="22">
        <v>22</v>
      </c>
      <c r="H22" s="22">
        <v>1803</v>
      </c>
      <c r="I22" s="24">
        <f t="shared" si="9"/>
        <v>-4.90506329113924</v>
      </c>
      <c r="J22" s="14">
        <v>1873</v>
      </c>
      <c r="K22" s="31"/>
      <c r="L22" s="32">
        <f t="shared" si="0"/>
        <v>1</v>
      </c>
      <c r="M22" s="31">
        <v>29</v>
      </c>
      <c r="N22" s="32">
        <f t="shared" si="10"/>
        <v>22</v>
      </c>
      <c r="O22" s="33">
        <v>1775</v>
      </c>
      <c r="P22" s="27">
        <f t="shared" si="2"/>
        <v>-5.2322477309129738</v>
      </c>
      <c r="Q22" s="14">
        <v>1846</v>
      </c>
      <c r="R22" s="35"/>
      <c r="S22" s="36">
        <f t="shared" si="3"/>
        <v>1</v>
      </c>
      <c r="T22" s="35">
        <v>31</v>
      </c>
      <c r="U22" s="36">
        <f t="shared" si="11"/>
        <v>53</v>
      </c>
      <c r="V22" s="37">
        <v>1745</v>
      </c>
      <c r="W22" s="20">
        <f t="shared" si="5"/>
        <v>-5.4712892741061756</v>
      </c>
      <c r="X22" s="14">
        <v>1822</v>
      </c>
      <c r="Y22" s="39"/>
      <c r="Z22" s="40">
        <f t="shared" si="6"/>
        <v>1</v>
      </c>
      <c r="AA22" s="39">
        <v>16</v>
      </c>
      <c r="AB22" s="40">
        <f t="shared" si="12"/>
        <v>64</v>
      </c>
      <c r="AC22" s="41">
        <v>1726</v>
      </c>
      <c r="AD22" s="29">
        <f t="shared" si="8"/>
        <v>-5.2689352360043902</v>
      </c>
    </row>
    <row r="23" spans="1:30" x14ac:dyDescent="0.3">
      <c r="A23" s="8">
        <v>5</v>
      </c>
      <c r="B23" s="4" t="s">
        <v>42</v>
      </c>
      <c r="C23" s="4">
        <v>36</v>
      </c>
      <c r="D23" s="4" t="s">
        <v>48</v>
      </c>
      <c r="E23" s="14">
        <v>1901</v>
      </c>
      <c r="F23" s="22">
        <v>2</v>
      </c>
      <c r="G23" s="22">
        <v>25</v>
      </c>
      <c r="H23" s="22">
        <v>1817</v>
      </c>
      <c r="I23" s="24">
        <f t="shared" si="9"/>
        <v>-4.4187269857969484</v>
      </c>
      <c r="J23" s="14">
        <v>1887</v>
      </c>
      <c r="K23" s="31"/>
      <c r="L23" s="32">
        <f t="shared" si="0"/>
        <v>2</v>
      </c>
      <c r="M23" s="31">
        <v>20</v>
      </c>
      <c r="N23" s="32">
        <f t="shared" si="10"/>
        <v>54</v>
      </c>
      <c r="O23" s="33">
        <v>1795</v>
      </c>
      <c r="P23" s="27">
        <f t="shared" si="2"/>
        <v>-4.8754636989931104</v>
      </c>
      <c r="Q23" s="14">
        <v>1865</v>
      </c>
      <c r="R23" s="35">
        <v>1</v>
      </c>
      <c r="S23" s="36">
        <f t="shared" si="3"/>
        <v>3</v>
      </c>
      <c r="T23" s="35">
        <v>22</v>
      </c>
      <c r="U23" s="36">
        <f t="shared" si="11"/>
        <v>76</v>
      </c>
      <c r="V23" s="37">
        <v>1774</v>
      </c>
      <c r="W23" s="20">
        <f t="shared" si="5"/>
        <v>-4.8793565683646118</v>
      </c>
      <c r="X23" s="14">
        <v>1841</v>
      </c>
      <c r="Y23" s="39">
        <v>1</v>
      </c>
      <c r="Z23" s="40">
        <f t="shared" si="6"/>
        <v>4</v>
      </c>
      <c r="AA23" s="39">
        <v>18</v>
      </c>
      <c r="AB23" s="40">
        <f t="shared" si="12"/>
        <v>78</v>
      </c>
      <c r="AC23" s="41">
        <v>1756</v>
      </c>
      <c r="AD23" s="29">
        <f t="shared" si="8"/>
        <v>-4.6170559478544266</v>
      </c>
    </row>
    <row r="24" spans="1:30" x14ac:dyDescent="0.3">
      <c r="A24" s="8">
        <v>1</v>
      </c>
      <c r="B24" s="4" t="s">
        <v>4</v>
      </c>
      <c r="C24" s="4">
        <v>38</v>
      </c>
      <c r="D24" s="4" t="s">
        <v>6</v>
      </c>
      <c r="E24" s="14">
        <v>53</v>
      </c>
      <c r="F24" s="22"/>
      <c r="G24" s="22">
        <v>1</v>
      </c>
      <c r="H24" s="22">
        <v>51</v>
      </c>
      <c r="I24" s="24">
        <f t="shared" si="9"/>
        <v>-3.7735849056603774</v>
      </c>
      <c r="J24" s="14">
        <v>52</v>
      </c>
      <c r="K24" s="31"/>
      <c r="L24" s="32">
        <f t="shared" si="0"/>
        <v>0</v>
      </c>
      <c r="M24" s="31"/>
      <c r="N24" s="32">
        <f t="shared" si="10"/>
        <v>2</v>
      </c>
      <c r="O24" s="33">
        <v>51</v>
      </c>
      <c r="P24" s="27">
        <f t="shared" si="2"/>
        <v>-1.9230769230769231</v>
      </c>
      <c r="Q24" s="14">
        <v>52</v>
      </c>
      <c r="R24" s="35"/>
      <c r="S24" s="36">
        <f t="shared" si="3"/>
        <v>0</v>
      </c>
      <c r="T24" s="35"/>
      <c r="U24" s="36">
        <f t="shared" si="11"/>
        <v>2</v>
      </c>
      <c r="V24" s="37">
        <v>51</v>
      </c>
      <c r="W24" s="20">
        <f t="shared" si="5"/>
        <v>-1.9230769230769231</v>
      </c>
      <c r="X24" s="14">
        <v>51</v>
      </c>
      <c r="Y24" s="39"/>
      <c r="Z24" s="40">
        <f t="shared" si="6"/>
        <v>0</v>
      </c>
      <c r="AA24" s="39"/>
      <c r="AB24" s="40">
        <f t="shared" ref="AB24:AB39" si="13">M26+T24+AA28+G24</f>
        <v>8</v>
      </c>
      <c r="AC24" s="41">
        <v>52</v>
      </c>
      <c r="AD24" s="29">
        <f t="shared" si="8"/>
        <v>1.9607843137254901</v>
      </c>
    </row>
    <row r="25" spans="1:30" x14ac:dyDescent="0.3">
      <c r="A25" s="8">
        <v>4</v>
      </c>
      <c r="B25" s="4" t="s">
        <v>36</v>
      </c>
      <c r="C25" s="4">
        <v>39</v>
      </c>
      <c r="D25" s="4" t="s">
        <v>37</v>
      </c>
      <c r="E25" s="14">
        <v>2316</v>
      </c>
      <c r="F25" s="22">
        <v>2</v>
      </c>
      <c r="G25" s="22">
        <v>18</v>
      </c>
      <c r="H25" s="22">
        <v>2245</v>
      </c>
      <c r="I25" s="24">
        <f t="shared" si="9"/>
        <v>-3.0656303972366148</v>
      </c>
      <c r="J25" s="14">
        <v>2294</v>
      </c>
      <c r="K25" s="31">
        <v>3</v>
      </c>
      <c r="L25" s="32">
        <f t="shared" si="0"/>
        <v>5</v>
      </c>
      <c r="M25" s="31">
        <v>29</v>
      </c>
      <c r="N25" s="32">
        <f t="shared" si="10"/>
        <v>18</v>
      </c>
      <c r="O25" s="33">
        <v>2215</v>
      </c>
      <c r="P25" s="27">
        <f t="shared" si="2"/>
        <v>-3.4437663469921533</v>
      </c>
      <c r="Q25" s="14">
        <v>2280</v>
      </c>
      <c r="R25" s="35">
        <v>6</v>
      </c>
      <c r="S25" s="36">
        <f t="shared" si="3"/>
        <v>11</v>
      </c>
      <c r="T25" s="35">
        <v>26</v>
      </c>
      <c r="U25" s="36">
        <f t="shared" si="11"/>
        <v>44</v>
      </c>
      <c r="V25" s="37">
        <v>2193</v>
      </c>
      <c r="W25" s="20">
        <f t="shared" si="5"/>
        <v>-3.8157894736842106</v>
      </c>
      <c r="X25" s="14">
        <v>2260</v>
      </c>
      <c r="Y25" s="39">
        <v>2</v>
      </c>
      <c r="Z25" s="40">
        <f t="shared" si="6"/>
        <v>13</v>
      </c>
      <c r="AA25" s="39">
        <v>11</v>
      </c>
      <c r="AB25" s="40">
        <f t="shared" si="13"/>
        <v>48</v>
      </c>
      <c r="AC25" s="41">
        <v>2184</v>
      </c>
      <c r="AD25" s="29">
        <f t="shared" si="8"/>
        <v>-3.3628318584070795</v>
      </c>
    </row>
    <row r="26" spans="1:30" x14ac:dyDescent="0.3">
      <c r="A26" s="8">
        <v>10</v>
      </c>
      <c r="B26" s="4" t="s">
        <v>10</v>
      </c>
      <c r="C26" s="4">
        <v>41</v>
      </c>
      <c r="D26" s="4" t="s">
        <v>13</v>
      </c>
      <c r="E26" s="14">
        <v>290</v>
      </c>
      <c r="F26" s="22"/>
      <c r="G26" s="22">
        <v>2</v>
      </c>
      <c r="H26" s="22">
        <v>267</v>
      </c>
      <c r="I26" s="24">
        <f t="shared" si="9"/>
        <v>-7.931034482758621</v>
      </c>
      <c r="J26" s="14">
        <v>289</v>
      </c>
      <c r="K26" s="31"/>
      <c r="L26" s="32">
        <f t="shared" si="0"/>
        <v>0</v>
      </c>
      <c r="M26" s="31">
        <v>1</v>
      </c>
      <c r="N26" s="32">
        <f t="shared" si="10"/>
        <v>21</v>
      </c>
      <c r="O26" s="33">
        <v>268</v>
      </c>
      <c r="P26" s="27">
        <f t="shared" si="2"/>
        <v>-7.2664359861591699</v>
      </c>
      <c r="Q26" s="14">
        <v>285</v>
      </c>
      <c r="R26" s="35"/>
      <c r="S26" s="36">
        <f t="shared" si="3"/>
        <v>0</v>
      </c>
      <c r="T26" s="35">
        <v>4</v>
      </c>
      <c r="U26" s="36">
        <f t="shared" si="11"/>
        <v>25</v>
      </c>
      <c r="V26" s="37">
        <v>265</v>
      </c>
      <c r="W26" s="20">
        <f t="shared" si="5"/>
        <v>-7.0175438596491224</v>
      </c>
      <c r="X26" s="14">
        <v>269</v>
      </c>
      <c r="Y26" s="39"/>
      <c r="Z26" s="40">
        <f t="shared" si="6"/>
        <v>0</v>
      </c>
      <c r="AA26" s="39">
        <v>2</v>
      </c>
      <c r="AB26" s="40">
        <f t="shared" si="13"/>
        <v>33</v>
      </c>
      <c r="AC26" s="41">
        <v>262</v>
      </c>
      <c r="AD26" s="29">
        <f t="shared" si="8"/>
        <v>-2.6022304832713754</v>
      </c>
    </row>
    <row r="27" spans="1:30" x14ac:dyDescent="0.3">
      <c r="A27" s="8">
        <v>10</v>
      </c>
      <c r="B27" s="4" t="s">
        <v>10</v>
      </c>
      <c r="C27" s="4">
        <v>42</v>
      </c>
      <c r="D27" s="4" t="s">
        <v>14</v>
      </c>
      <c r="E27" s="14">
        <v>33</v>
      </c>
      <c r="F27" s="22"/>
      <c r="G27" s="22">
        <v>1</v>
      </c>
      <c r="H27" s="22">
        <v>27</v>
      </c>
      <c r="I27" s="24">
        <f t="shared" si="9"/>
        <v>-18.181818181818183</v>
      </c>
      <c r="J27" s="14">
        <v>30</v>
      </c>
      <c r="K27" s="31"/>
      <c r="L27" s="32">
        <f t="shared" si="0"/>
        <v>0</v>
      </c>
      <c r="M27" s="31"/>
      <c r="N27" s="32">
        <f t="shared" si="10"/>
        <v>7</v>
      </c>
      <c r="O27" s="33">
        <v>26</v>
      </c>
      <c r="P27" s="27">
        <f t="shared" si="2"/>
        <v>-13.333333333333334</v>
      </c>
      <c r="Q27" s="14">
        <v>28</v>
      </c>
      <c r="R27" s="35"/>
      <c r="S27" s="36">
        <f t="shared" si="3"/>
        <v>0</v>
      </c>
      <c r="T27" s="35"/>
      <c r="U27" s="36">
        <f t="shared" si="11"/>
        <v>7</v>
      </c>
      <c r="V27" s="37">
        <v>26</v>
      </c>
      <c r="W27" s="20">
        <f t="shared" si="5"/>
        <v>-7.1428571428571423</v>
      </c>
      <c r="X27" s="14">
        <v>27</v>
      </c>
      <c r="Y27" s="39"/>
      <c r="Z27" s="40">
        <f t="shared" si="6"/>
        <v>0</v>
      </c>
      <c r="AA27" s="39">
        <v>1</v>
      </c>
      <c r="AB27" s="40">
        <f t="shared" si="13"/>
        <v>18</v>
      </c>
      <c r="AC27" s="41">
        <v>25</v>
      </c>
      <c r="AD27" s="29">
        <f t="shared" si="8"/>
        <v>-7.4074074074074066</v>
      </c>
    </row>
    <row r="28" spans="1:30" x14ac:dyDescent="0.3">
      <c r="A28" s="8">
        <v>9</v>
      </c>
      <c r="B28" s="4" t="s">
        <v>67</v>
      </c>
      <c r="C28" s="4">
        <v>43</v>
      </c>
      <c r="D28" s="4" t="s">
        <v>72</v>
      </c>
      <c r="E28" s="14">
        <v>642</v>
      </c>
      <c r="F28" s="22">
        <v>1</v>
      </c>
      <c r="G28" s="22">
        <v>6</v>
      </c>
      <c r="H28" s="22">
        <v>618</v>
      </c>
      <c r="I28" s="24">
        <f t="shared" si="9"/>
        <v>-3.7383177570093453</v>
      </c>
      <c r="J28" s="14">
        <v>637</v>
      </c>
      <c r="K28" s="31">
        <v>1</v>
      </c>
      <c r="L28" s="32">
        <f t="shared" si="0"/>
        <v>2</v>
      </c>
      <c r="M28" s="31">
        <v>19</v>
      </c>
      <c r="N28" s="32">
        <f t="shared" si="10"/>
        <v>18</v>
      </c>
      <c r="O28" s="33">
        <v>599</v>
      </c>
      <c r="P28" s="27">
        <f t="shared" si="2"/>
        <v>-5.9654631083202512</v>
      </c>
      <c r="Q28" s="14">
        <v>631</v>
      </c>
      <c r="R28" s="35">
        <v>1</v>
      </c>
      <c r="S28" s="36">
        <f t="shared" si="3"/>
        <v>3</v>
      </c>
      <c r="T28" s="35">
        <v>7</v>
      </c>
      <c r="U28" s="36">
        <f t="shared" si="11"/>
        <v>25</v>
      </c>
      <c r="V28" s="37">
        <v>592</v>
      </c>
      <c r="W28" s="20">
        <f t="shared" si="5"/>
        <v>-6.1806656101426309</v>
      </c>
      <c r="X28" s="14">
        <v>623</v>
      </c>
      <c r="Y28" s="39"/>
      <c r="Z28" s="40">
        <f t="shared" si="6"/>
        <v>3</v>
      </c>
      <c r="AA28" s="39">
        <v>6</v>
      </c>
      <c r="AB28" s="40">
        <f t="shared" si="13"/>
        <v>32</v>
      </c>
      <c r="AC28" s="41">
        <v>586</v>
      </c>
      <c r="AD28" s="29">
        <f t="shared" si="8"/>
        <v>-5.9390048154093105</v>
      </c>
    </row>
    <row r="29" spans="1:30" x14ac:dyDescent="0.3">
      <c r="A29" s="8">
        <v>9</v>
      </c>
      <c r="B29" s="4" t="s">
        <v>67</v>
      </c>
      <c r="C29" s="4">
        <v>45</v>
      </c>
      <c r="D29" s="4" t="s">
        <v>68</v>
      </c>
      <c r="E29" s="14">
        <v>318</v>
      </c>
      <c r="F29" s="22">
        <v>1</v>
      </c>
      <c r="G29" s="22">
        <v>4</v>
      </c>
      <c r="H29" s="22">
        <v>301</v>
      </c>
      <c r="I29" s="24">
        <f t="shared" si="9"/>
        <v>-5.3459119496855347</v>
      </c>
      <c r="J29" s="14">
        <v>313</v>
      </c>
      <c r="K29" s="31">
        <v>1</v>
      </c>
      <c r="L29" s="32">
        <f t="shared" si="0"/>
        <v>2</v>
      </c>
      <c r="M29" s="31">
        <v>6</v>
      </c>
      <c r="N29" s="32">
        <f t="shared" si="10"/>
        <v>15</v>
      </c>
      <c r="O29" s="33">
        <v>296</v>
      </c>
      <c r="P29" s="27">
        <f t="shared" si="2"/>
        <v>-5.4313099041533546</v>
      </c>
      <c r="Q29" s="14">
        <v>309</v>
      </c>
      <c r="R29" s="35"/>
      <c r="S29" s="36">
        <f t="shared" si="3"/>
        <v>2</v>
      </c>
      <c r="T29" s="35">
        <v>4</v>
      </c>
      <c r="U29" s="36">
        <f t="shared" si="11"/>
        <v>19</v>
      </c>
      <c r="V29" s="37">
        <v>293</v>
      </c>
      <c r="W29" s="20">
        <f t="shared" si="5"/>
        <v>-5.1779935275080913</v>
      </c>
      <c r="X29" s="14">
        <v>304</v>
      </c>
      <c r="Y29" s="39">
        <v>1</v>
      </c>
      <c r="Z29" s="40">
        <f t="shared" si="6"/>
        <v>3</v>
      </c>
      <c r="AA29" s="39">
        <v>4</v>
      </c>
      <c r="AB29" s="40">
        <f t="shared" si="13"/>
        <v>20</v>
      </c>
      <c r="AC29" s="41">
        <v>290</v>
      </c>
      <c r="AD29" s="29">
        <f t="shared" si="8"/>
        <v>-4.6052631578947363</v>
      </c>
    </row>
    <row r="30" spans="1:30" x14ac:dyDescent="0.3">
      <c r="A30" s="8">
        <v>2</v>
      </c>
      <c r="B30" s="4" t="s">
        <v>19</v>
      </c>
      <c r="C30" s="4">
        <v>46</v>
      </c>
      <c r="D30" s="4" t="s">
        <v>26</v>
      </c>
      <c r="E30" s="14">
        <v>715</v>
      </c>
      <c r="F30" s="22"/>
      <c r="G30" s="22">
        <v>6</v>
      </c>
      <c r="H30" s="22">
        <v>694</v>
      </c>
      <c r="I30" s="24">
        <f t="shared" si="9"/>
        <v>-2.9370629370629371</v>
      </c>
      <c r="J30" s="14">
        <v>707</v>
      </c>
      <c r="K30" s="31"/>
      <c r="L30" s="32">
        <f t="shared" si="0"/>
        <v>0</v>
      </c>
      <c r="M30" s="31">
        <v>12</v>
      </c>
      <c r="N30" s="32">
        <f t="shared" si="10"/>
        <v>15</v>
      </c>
      <c r="O30" s="33">
        <v>683</v>
      </c>
      <c r="P30" s="27">
        <f t="shared" si="2"/>
        <v>-3.3946251768033946</v>
      </c>
      <c r="Q30" s="14">
        <v>704</v>
      </c>
      <c r="R30" s="35"/>
      <c r="S30" s="36">
        <f t="shared" si="3"/>
        <v>0</v>
      </c>
      <c r="T30" s="35">
        <v>5</v>
      </c>
      <c r="U30" s="36">
        <f t="shared" si="11"/>
        <v>20</v>
      </c>
      <c r="V30" s="37">
        <v>680</v>
      </c>
      <c r="W30" s="20">
        <f t="shared" si="5"/>
        <v>-3.4090909090909087</v>
      </c>
      <c r="X30" s="14">
        <v>697</v>
      </c>
      <c r="Y30" s="39"/>
      <c r="Z30" s="40">
        <f t="shared" si="6"/>
        <v>0</v>
      </c>
      <c r="AA30" s="39">
        <v>8</v>
      </c>
      <c r="AB30" s="40">
        <f t="shared" si="13"/>
        <v>26</v>
      </c>
      <c r="AC30" s="41">
        <v>673</v>
      </c>
      <c r="AD30" s="29">
        <f t="shared" si="8"/>
        <v>-3.4433285509325682</v>
      </c>
    </row>
    <row r="31" spans="1:30" x14ac:dyDescent="0.3">
      <c r="A31" s="8">
        <v>6</v>
      </c>
      <c r="B31" s="4" t="s">
        <v>49</v>
      </c>
      <c r="C31" s="4">
        <v>47</v>
      </c>
      <c r="D31" s="4" t="s">
        <v>52</v>
      </c>
      <c r="E31" s="14">
        <v>1696</v>
      </c>
      <c r="F31" s="22"/>
      <c r="G31" s="22">
        <v>15</v>
      </c>
      <c r="H31" s="22">
        <v>1642</v>
      </c>
      <c r="I31" s="24">
        <f t="shared" si="9"/>
        <v>-3.1839622641509435</v>
      </c>
      <c r="J31" s="14">
        <v>1682</v>
      </c>
      <c r="K31" s="31">
        <v>3</v>
      </c>
      <c r="L31" s="32">
        <f t="shared" si="0"/>
        <v>3</v>
      </c>
      <c r="M31" s="31">
        <v>11</v>
      </c>
      <c r="N31" s="32">
        <f t="shared" si="10"/>
        <v>17</v>
      </c>
      <c r="O31" s="33">
        <v>1631</v>
      </c>
      <c r="P31" s="27">
        <f t="shared" si="2"/>
        <v>-3.0321046373365039</v>
      </c>
      <c r="Q31" s="14">
        <v>1668</v>
      </c>
      <c r="R31" s="35">
        <v>3</v>
      </c>
      <c r="S31" s="36">
        <f t="shared" si="3"/>
        <v>6</v>
      </c>
      <c r="T31" s="35">
        <v>10</v>
      </c>
      <c r="U31" s="36">
        <f t="shared" si="11"/>
        <v>27</v>
      </c>
      <c r="V31" s="37">
        <v>1623</v>
      </c>
      <c r="W31" s="20">
        <f t="shared" si="5"/>
        <v>-2.6978417266187051</v>
      </c>
      <c r="X31" s="14">
        <v>1657</v>
      </c>
      <c r="Y31" s="39"/>
      <c r="Z31" s="40">
        <f t="shared" si="6"/>
        <v>6</v>
      </c>
      <c r="AA31" s="39">
        <v>11</v>
      </c>
      <c r="AB31" s="40">
        <f t="shared" si="13"/>
        <v>49</v>
      </c>
      <c r="AC31" s="41">
        <v>1611</v>
      </c>
      <c r="AD31" s="29">
        <f t="shared" si="8"/>
        <v>-2.776101388050694</v>
      </c>
    </row>
    <row r="32" spans="1:30" x14ac:dyDescent="0.3">
      <c r="A32" s="8">
        <v>4</v>
      </c>
      <c r="B32" s="4" t="s">
        <v>36</v>
      </c>
      <c r="C32" s="4">
        <v>48</v>
      </c>
      <c r="D32" s="4" t="s">
        <v>39</v>
      </c>
      <c r="E32" s="14">
        <v>444</v>
      </c>
      <c r="F32" s="22"/>
      <c r="G32" s="22">
        <v>6</v>
      </c>
      <c r="H32" s="22">
        <v>428</v>
      </c>
      <c r="I32" s="24">
        <f t="shared" si="9"/>
        <v>-3.6036036036036037</v>
      </c>
      <c r="J32" s="14">
        <v>444</v>
      </c>
      <c r="K32" s="31"/>
      <c r="L32" s="32">
        <f t="shared" si="0"/>
        <v>0</v>
      </c>
      <c r="M32" s="31">
        <v>9</v>
      </c>
      <c r="N32" s="32">
        <f t="shared" si="10"/>
        <v>12</v>
      </c>
      <c r="O32" s="33">
        <v>420</v>
      </c>
      <c r="P32" s="27">
        <f t="shared" si="2"/>
        <v>-5.4054054054054053</v>
      </c>
      <c r="Q32" s="14">
        <v>440</v>
      </c>
      <c r="R32" s="35">
        <v>1</v>
      </c>
      <c r="S32" s="36">
        <f t="shared" si="3"/>
        <v>1</v>
      </c>
      <c r="T32" s="35">
        <v>5</v>
      </c>
      <c r="U32" s="36">
        <f t="shared" si="11"/>
        <v>17</v>
      </c>
      <c r="V32" s="37">
        <v>413</v>
      </c>
      <c r="W32" s="20">
        <f t="shared" si="5"/>
        <v>-6.1363636363636367</v>
      </c>
      <c r="X32" s="14">
        <v>436</v>
      </c>
      <c r="Y32" s="39">
        <v>1</v>
      </c>
      <c r="Z32" s="40">
        <f t="shared" si="6"/>
        <v>2</v>
      </c>
      <c r="AA32" s="39">
        <v>7</v>
      </c>
      <c r="AB32" s="40">
        <f t="shared" si="13"/>
        <v>24</v>
      </c>
      <c r="AC32" s="41">
        <v>406</v>
      </c>
      <c r="AD32" s="29">
        <f t="shared" si="8"/>
        <v>-6.8807339449541285</v>
      </c>
    </row>
    <row r="33" spans="1:30" x14ac:dyDescent="0.3">
      <c r="A33" s="8">
        <v>2</v>
      </c>
      <c r="B33" s="4" t="s">
        <v>19</v>
      </c>
      <c r="C33" s="4">
        <v>49</v>
      </c>
      <c r="D33" s="4" t="s">
        <v>22</v>
      </c>
      <c r="E33" s="14">
        <v>169</v>
      </c>
      <c r="F33" s="22"/>
      <c r="G33" s="22">
        <v>1</v>
      </c>
      <c r="H33" s="22">
        <v>160</v>
      </c>
      <c r="I33" s="24">
        <f t="shared" si="9"/>
        <v>-5.3254437869822491</v>
      </c>
      <c r="J33" s="14">
        <v>166</v>
      </c>
      <c r="K33" s="31"/>
      <c r="L33" s="32">
        <f t="shared" si="0"/>
        <v>0</v>
      </c>
      <c r="M33" s="31">
        <v>2</v>
      </c>
      <c r="N33" s="32">
        <f t="shared" si="10"/>
        <v>29</v>
      </c>
      <c r="O33" s="33">
        <v>159</v>
      </c>
      <c r="P33" s="27">
        <f t="shared" si="2"/>
        <v>-4.2168674698795181</v>
      </c>
      <c r="Q33" s="14">
        <v>163</v>
      </c>
      <c r="R33" s="35">
        <v>1</v>
      </c>
      <c r="S33" s="36">
        <f t="shared" si="3"/>
        <v>1</v>
      </c>
      <c r="T33" s="35"/>
      <c r="U33" s="36">
        <f t="shared" si="11"/>
        <v>29</v>
      </c>
      <c r="V33" s="37">
        <v>161</v>
      </c>
      <c r="W33" s="20">
        <f t="shared" si="5"/>
        <v>-1.2269938650306749</v>
      </c>
      <c r="X33" s="14">
        <v>161</v>
      </c>
      <c r="Y33" s="39"/>
      <c r="Z33" s="40">
        <f t="shared" si="6"/>
        <v>1</v>
      </c>
      <c r="AA33" s="39">
        <v>1</v>
      </c>
      <c r="AB33" s="40">
        <f t="shared" si="13"/>
        <v>39</v>
      </c>
      <c r="AC33" s="41">
        <v>160</v>
      </c>
      <c r="AD33" s="29">
        <f t="shared" si="8"/>
        <v>-0.6211180124223602</v>
      </c>
    </row>
    <row r="34" spans="1:30" x14ac:dyDescent="0.3">
      <c r="A34" s="8">
        <v>2</v>
      </c>
      <c r="B34" s="4" t="s">
        <v>19</v>
      </c>
      <c r="C34" s="4">
        <v>52</v>
      </c>
      <c r="D34" s="4" t="s">
        <v>24</v>
      </c>
      <c r="E34" s="14">
        <v>616</v>
      </c>
      <c r="F34" s="22"/>
      <c r="G34" s="22">
        <v>9</v>
      </c>
      <c r="H34" s="22">
        <v>597</v>
      </c>
      <c r="I34" s="24">
        <f t="shared" si="9"/>
        <v>-3.0844155844155843</v>
      </c>
      <c r="J34" s="14">
        <v>616</v>
      </c>
      <c r="K34" s="31">
        <v>2</v>
      </c>
      <c r="L34" s="32">
        <f t="shared" si="0"/>
        <v>2</v>
      </c>
      <c r="M34" s="31">
        <v>6</v>
      </c>
      <c r="N34" s="32">
        <f t="shared" si="10"/>
        <v>24</v>
      </c>
      <c r="O34" s="33">
        <v>596</v>
      </c>
      <c r="P34" s="27">
        <f t="shared" si="2"/>
        <v>-3.2467532467532463</v>
      </c>
      <c r="Q34" s="14">
        <v>614</v>
      </c>
      <c r="R34" s="35"/>
      <c r="S34" s="36">
        <f t="shared" si="3"/>
        <v>2</v>
      </c>
      <c r="T34" s="35">
        <v>7</v>
      </c>
      <c r="U34" s="36">
        <f t="shared" si="11"/>
        <v>31</v>
      </c>
      <c r="V34" s="37">
        <v>594</v>
      </c>
      <c r="W34" s="20">
        <f t="shared" si="5"/>
        <v>-3.2573289902280131</v>
      </c>
      <c r="X34" s="14">
        <v>606</v>
      </c>
      <c r="Y34" s="39"/>
      <c r="Z34" s="40">
        <f t="shared" si="6"/>
        <v>2</v>
      </c>
      <c r="AA34" s="39">
        <v>6</v>
      </c>
      <c r="AB34" s="40">
        <f t="shared" si="13"/>
        <v>36</v>
      </c>
      <c r="AC34" s="41">
        <v>590</v>
      </c>
      <c r="AD34" s="29">
        <f t="shared" si="8"/>
        <v>-2.6402640264026402</v>
      </c>
    </row>
    <row r="35" spans="1:30" x14ac:dyDescent="0.3">
      <c r="A35" s="8">
        <v>2</v>
      </c>
      <c r="B35" s="4" t="s">
        <v>19</v>
      </c>
      <c r="C35" s="4">
        <v>53</v>
      </c>
      <c r="D35" s="4" t="s">
        <v>25</v>
      </c>
      <c r="E35" s="14">
        <v>2293</v>
      </c>
      <c r="F35" s="22"/>
      <c r="G35" s="22">
        <v>12</v>
      </c>
      <c r="H35" s="22">
        <v>2222</v>
      </c>
      <c r="I35" s="24">
        <f t="shared" si="9"/>
        <v>-3.0963802878325337</v>
      </c>
      <c r="J35" s="14">
        <v>2270</v>
      </c>
      <c r="K35" s="31">
        <v>1</v>
      </c>
      <c r="L35" s="32">
        <f t="shared" si="0"/>
        <v>1</v>
      </c>
      <c r="M35" s="31">
        <v>28</v>
      </c>
      <c r="N35" s="32">
        <f t="shared" si="10"/>
        <v>20</v>
      </c>
      <c r="O35" s="33">
        <v>2197</v>
      </c>
      <c r="P35" s="27">
        <f t="shared" si="2"/>
        <v>-3.2158590308370045</v>
      </c>
      <c r="Q35" s="14">
        <v>2245</v>
      </c>
      <c r="R35" s="35"/>
      <c r="S35" s="36">
        <f t="shared" si="3"/>
        <v>1</v>
      </c>
      <c r="T35" s="35">
        <v>13</v>
      </c>
      <c r="U35" s="36">
        <f t="shared" si="11"/>
        <v>33</v>
      </c>
      <c r="V35" s="37">
        <v>2180</v>
      </c>
      <c r="W35" s="20">
        <f t="shared" si="5"/>
        <v>-2.8953229398663698</v>
      </c>
      <c r="X35" s="14">
        <v>2234</v>
      </c>
      <c r="Y35" s="39"/>
      <c r="Z35" s="40">
        <f t="shared" si="6"/>
        <v>1</v>
      </c>
      <c r="AA35" s="39">
        <v>22</v>
      </c>
      <c r="AB35" s="40">
        <f t="shared" si="13"/>
        <v>42</v>
      </c>
      <c r="AC35" s="41">
        <v>2159</v>
      </c>
      <c r="AD35" s="29">
        <f t="shared" si="8"/>
        <v>-3.357206803939123</v>
      </c>
    </row>
    <row r="36" spans="1:30" x14ac:dyDescent="0.3">
      <c r="A36" s="8">
        <v>6</v>
      </c>
      <c r="B36" s="4" t="s">
        <v>49</v>
      </c>
      <c r="C36" s="4">
        <v>54</v>
      </c>
      <c r="D36" s="4" t="s">
        <v>51</v>
      </c>
      <c r="E36" s="14">
        <v>1204</v>
      </c>
      <c r="F36" s="22"/>
      <c r="G36" s="22">
        <v>15</v>
      </c>
      <c r="H36" s="22">
        <v>1149</v>
      </c>
      <c r="I36" s="24">
        <f t="shared" si="9"/>
        <v>-4.5681063122923593</v>
      </c>
      <c r="J36" s="14">
        <v>1194</v>
      </c>
      <c r="K36" s="31">
        <v>1</v>
      </c>
      <c r="L36" s="32">
        <f t="shared" si="0"/>
        <v>1</v>
      </c>
      <c r="M36" s="31">
        <v>15</v>
      </c>
      <c r="N36" s="32">
        <f t="shared" si="10"/>
        <v>23</v>
      </c>
      <c r="O36" s="33">
        <v>1137</v>
      </c>
      <c r="P36" s="27">
        <f t="shared" si="2"/>
        <v>-4.7738693467336679</v>
      </c>
      <c r="Q36" s="14">
        <v>1177</v>
      </c>
      <c r="R36" s="35">
        <v>4</v>
      </c>
      <c r="S36" s="36">
        <f t="shared" si="3"/>
        <v>5</v>
      </c>
      <c r="T36" s="35">
        <v>10</v>
      </c>
      <c r="U36" s="36">
        <f t="shared" si="11"/>
        <v>33</v>
      </c>
      <c r="V36" s="37">
        <v>1132</v>
      </c>
      <c r="W36" s="20">
        <f t="shared" si="5"/>
        <v>-3.8232795242141036</v>
      </c>
      <c r="X36" s="14">
        <v>1166</v>
      </c>
      <c r="Y36" s="39">
        <v>1</v>
      </c>
      <c r="Z36" s="40">
        <f t="shared" si="6"/>
        <v>6</v>
      </c>
      <c r="AA36" s="39">
        <v>7</v>
      </c>
      <c r="AB36" s="40">
        <f t="shared" si="13"/>
        <v>34</v>
      </c>
      <c r="AC36" s="41">
        <v>1125</v>
      </c>
      <c r="AD36" s="29">
        <f t="shared" si="8"/>
        <v>-3.5162950257289882</v>
      </c>
    </row>
    <row r="37" spans="1:30" x14ac:dyDescent="0.3">
      <c r="A37" s="8">
        <v>3</v>
      </c>
      <c r="B37" s="4" t="s">
        <v>28</v>
      </c>
      <c r="C37" s="4">
        <v>55</v>
      </c>
      <c r="D37" s="4" t="s">
        <v>31</v>
      </c>
      <c r="E37" s="14">
        <v>969</v>
      </c>
      <c r="F37" s="22"/>
      <c r="G37" s="22">
        <v>10</v>
      </c>
      <c r="H37" s="22">
        <v>938</v>
      </c>
      <c r="I37" s="24">
        <f t="shared" si="9"/>
        <v>-3.1991744066047469</v>
      </c>
      <c r="J37" s="14">
        <v>960</v>
      </c>
      <c r="K37" s="31">
        <v>3</v>
      </c>
      <c r="L37" s="32">
        <f t="shared" si="0"/>
        <v>3</v>
      </c>
      <c r="M37" s="31">
        <v>8</v>
      </c>
      <c r="N37" s="32">
        <f t="shared" si="10"/>
        <v>25</v>
      </c>
      <c r="O37" s="33">
        <v>936</v>
      </c>
      <c r="P37" s="27">
        <f t="shared" si="2"/>
        <v>-2.5</v>
      </c>
      <c r="Q37" s="14">
        <v>958</v>
      </c>
      <c r="R37" s="35"/>
      <c r="S37" s="36">
        <f t="shared" si="3"/>
        <v>3</v>
      </c>
      <c r="T37" s="35">
        <v>23</v>
      </c>
      <c r="U37" s="36">
        <f t="shared" si="11"/>
        <v>48</v>
      </c>
      <c r="V37" s="37">
        <v>914</v>
      </c>
      <c r="W37" s="20">
        <f t="shared" si="5"/>
        <v>-4.5929018789144047</v>
      </c>
      <c r="X37" s="14">
        <v>949</v>
      </c>
      <c r="Y37" s="39">
        <v>2</v>
      </c>
      <c r="Z37" s="40">
        <f t="shared" si="6"/>
        <v>5</v>
      </c>
      <c r="AA37" s="39">
        <v>10</v>
      </c>
      <c r="AB37" s="40">
        <f t="shared" si="13"/>
        <v>63</v>
      </c>
      <c r="AC37" s="41">
        <v>905</v>
      </c>
      <c r="AD37" s="29">
        <f t="shared" si="8"/>
        <v>-4.6364594309799791</v>
      </c>
    </row>
    <row r="38" spans="1:30" x14ac:dyDescent="0.3">
      <c r="A38" s="8">
        <v>3</v>
      </c>
      <c r="B38" s="4" t="s">
        <v>28</v>
      </c>
      <c r="C38" s="4">
        <v>56</v>
      </c>
      <c r="D38" s="4" t="s">
        <v>34</v>
      </c>
      <c r="E38" s="14">
        <v>811</v>
      </c>
      <c r="F38" s="22">
        <v>3</v>
      </c>
      <c r="G38" s="22">
        <v>3</v>
      </c>
      <c r="H38" s="22">
        <v>799</v>
      </c>
      <c r="I38" s="24">
        <f t="shared" si="9"/>
        <v>-1.4796547472256474</v>
      </c>
      <c r="J38" s="14">
        <v>810</v>
      </c>
      <c r="K38" s="31">
        <v>1</v>
      </c>
      <c r="L38" s="32">
        <f t="shared" si="0"/>
        <v>4</v>
      </c>
      <c r="M38" s="31">
        <v>8</v>
      </c>
      <c r="N38" s="32">
        <f t="shared" si="10"/>
        <v>7</v>
      </c>
      <c r="O38" s="33">
        <v>792</v>
      </c>
      <c r="P38" s="27">
        <f t="shared" si="2"/>
        <v>-2.2222222222222223</v>
      </c>
      <c r="Q38" s="14">
        <v>801</v>
      </c>
      <c r="R38" s="35">
        <v>1</v>
      </c>
      <c r="S38" s="36">
        <f t="shared" si="3"/>
        <v>5</v>
      </c>
      <c r="T38" s="35">
        <v>4</v>
      </c>
      <c r="U38" s="36">
        <f t="shared" si="11"/>
        <v>11</v>
      </c>
      <c r="V38" s="37">
        <v>788</v>
      </c>
      <c r="W38" s="20">
        <f t="shared" si="5"/>
        <v>-1.6229712858926344</v>
      </c>
      <c r="X38" s="14">
        <v>797</v>
      </c>
      <c r="Y38" s="39"/>
      <c r="Z38" s="40">
        <f t="shared" si="6"/>
        <v>5</v>
      </c>
      <c r="AA38" s="39">
        <v>5</v>
      </c>
      <c r="AB38" s="40">
        <f t="shared" si="13"/>
        <v>13</v>
      </c>
      <c r="AC38" s="41">
        <v>780</v>
      </c>
      <c r="AD38" s="29">
        <f t="shared" si="8"/>
        <v>-2.1329987452948558</v>
      </c>
    </row>
    <row r="39" spans="1:30" x14ac:dyDescent="0.3">
      <c r="A39" s="8">
        <v>5</v>
      </c>
      <c r="B39" s="4" t="s">
        <v>42</v>
      </c>
      <c r="C39" s="4">
        <v>57</v>
      </c>
      <c r="D39" s="4" t="s">
        <v>44</v>
      </c>
      <c r="E39" s="14">
        <v>1182</v>
      </c>
      <c r="F39" s="22"/>
      <c r="G39" s="22">
        <v>11</v>
      </c>
      <c r="H39" s="22">
        <v>1148</v>
      </c>
      <c r="I39" s="24">
        <f t="shared" si="9"/>
        <v>-2.8764805414551606</v>
      </c>
      <c r="J39" s="14">
        <v>1175</v>
      </c>
      <c r="K39" s="31">
        <v>2</v>
      </c>
      <c r="L39" s="32">
        <f t="shared" si="0"/>
        <v>2</v>
      </c>
      <c r="M39" s="31">
        <v>15</v>
      </c>
      <c r="N39" s="32">
        <f t="shared" si="10"/>
        <v>30</v>
      </c>
      <c r="O39" s="33">
        <v>1131</v>
      </c>
      <c r="P39" s="27">
        <f t="shared" si="2"/>
        <v>-3.7446808510638299</v>
      </c>
      <c r="Q39" s="14">
        <v>1170</v>
      </c>
      <c r="R39" s="35"/>
      <c r="S39" s="36">
        <f t="shared" si="3"/>
        <v>2</v>
      </c>
      <c r="T39" s="35">
        <v>9</v>
      </c>
      <c r="U39" s="36">
        <f t="shared" si="11"/>
        <v>39</v>
      </c>
      <c r="V39" s="37">
        <v>1121</v>
      </c>
      <c r="W39" s="20">
        <f t="shared" si="5"/>
        <v>-4.1880341880341874</v>
      </c>
      <c r="X39" s="14">
        <v>1160</v>
      </c>
      <c r="Y39" s="39"/>
      <c r="Z39" s="40">
        <f t="shared" si="6"/>
        <v>2</v>
      </c>
      <c r="AA39" s="39">
        <v>9</v>
      </c>
      <c r="AB39" s="40">
        <f t="shared" si="13"/>
        <v>60</v>
      </c>
      <c r="AC39" s="41">
        <v>1111</v>
      </c>
      <c r="AD39" s="29">
        <f t="shared" si="8"/>
        <v>-4.2241379310344831</v>
      </c>
    </row>
    <row r="40" spans="1:30" x14ac:dyDescent="0.3">
      <c r="A40" s="8">
        <v>4</v>
      </c>
      <c r="B40" s="4" t="s">
        <v>36</v>
      </c>
      <c r="C40" s="4">
        <v>58</v>
      </c>
      <c r="D40" s="4" t="s">
        <v>40</v>
      </c>
      <c r="E40" s="14">
        <v>273</v>
      </c>
      <c r="F40" s="22"/>
      <c r="G40" s="22">
        <v>1</v>
      </c>
      <c r="H40" s="22">
        <v>266</v>
      </c>
      <c r="I40" s="24">
        <f t="shared" si="9"/>
        <v>-2.5641025641025639</v>
      </c>
      <c r="J40" s="14">
        <v>271</v>
      </c>
      <c r="K40" s="31"/>
      <c r="L40" s="32">
        <f t="shared" ref="L40:L67" si="14">K40+F40</f>
        <v>0</v>
      </c>
      <c r="M40" s="31">
        <v>4</v>
      </c>
      <c r="N40" s="32">
        <f t="shared" si="10"/>
        <v>16</v>
      </c>
      <c r="O40" s="33">
        <v>262</v>
      </c>
      <c r="P40" s="27">
        <f t="shared" ref="P40:P67" si="15">(O40-J40)/J40*100</f>
        <v>-3.3210332103321036</v>
      </c>
      <c r="Q40" s="14">
        <v>268</v>
      </c>
      <c r="R40" s="35"/>
      <c r="S40" s="36">
        <f t="shared" ref="S40:S67" si="16">F40+K40+R40</f>
        <v>0</v>
      </c>
      <c r="T40" s="35">
        <v>3</v>
      </c>
      <c r="U40" s="36">
        <f t="shared" si="11"/>
        <v>19</v>
      </c>
      <c r="V40" s="37">
        <v>261</v>
      </c>
      <c r="W40" s="20">
        <f t="shared" ref="W40:W67" si="17">(V40-Q40)/Q40*100</f>
        <v>-2.6119402985074625</v>
      </c>
      <c r="X40" s="14">
        <v>267</v>
      </c>
      <c r="Y40" s="39"/>
      <c r="Z40" s="40">
        <f t="shared" ref="Z40:Z67" si="18">K40+R40+Y40+F40</f>
        <v>0</v>
      </c>
      <c r="AA40" s="39">
        <v>1</v>
      </c>
      <c r="AB40" s="40">
        <f t="shared" ref="AB40:AB47" si="19">M42+T40+AA45+G40</f>
        <v>33</v>
      </c>
      <c r="AC40" s="41">
        <v>259</v>
      </c>
      <c r="AD40" s="29">
        <f t="shared" ref="AD40:AD67" si="20">(AC40-X40)/X40*100</f>
        <v>-2.9962546816479403</v>
      </c>
    </row>
    <row r="41" spans="1:30" x14ac:dyDescent="0.3">
      <c r="A41" s="8">
        <v>1</v>
      </c>
      <c r="B41" s="4" t="s">
        <v>4</v>
      </c>
      <c r="C41" s="4">
        <v>59</v>
      </c>
      <c r="D41" s="4" t="s">
        <v>8</v>
      </c>
      <c r="E41" s="14">
        <v>1201</v>
      </c>
      <c r="F41" s="22">
        <v>2</v>
      </c>
      <c r="G41" s="22">
        <v>11</v>
      </c>
      <c r="H41" s="22">
        <v>1160</v>
      </c>
      <c r="I41" s="24">
        <f t="shared" ref="I41:I67" si="21">(H41-E41)/E41*100</f>
        <v>-3.413821815154038</v>
      </c>
      <c r="J41" s="14">
        <v>1197</v>
      </c>
      <c r="K41" s="31">
        <v>1</v>
      </c>
      <c r="L41" s="32">
        <f t="shared" si="14"/>
        <v>3</v>
      </c>
      <c r="M41" s="31">
        <v>19</v>
      </c>
      <c r="N41" s="32">
        <f t="shared" si="10"/>
        <v>43</v>
      </c>
      <c r="O41" s="33">
        <v>1143</v>
      </c>
      <c r="P41" s="27">
        <f t="shared" si="15"/>
        <v>-4.5112781954887211</v>
      </c>
      <c r="Q41" s="14">
        <v>1179</v>
      </c>
      <c r="R41" s="35">
        <v>5</v>
      </c>
      <c r="S41" s="36">
        <f t="shared" si="16"/>
        <v>8</v>
      </c>
      <c r="T41" s="35">
        <v>17</v>
      </c>
      <c r="U41" s="36">
        <f t="shared" si="11"/>
        <v>60</v>
      </c>
      <c r="V41" s="37">
        <v>1130</v>
      </c>
      <c r="W41" s="20">
        <f t="shared" si="17"/>
        <v>-4.1560644614079729</v>
      </c>
      <c r="X41" s="14">
        <v>1169</v>
      </c>
      <c r="Y41" s="39">
        <v>1</v>
      </c>
      <c r="Z41" s="40">
        <f t="shared" si="18"/>
        <v>9</v>
      </c>
      <c r="AA41" s="39">
        <v>15</v>
      </c>
      <c r="AB41" s="40">
        <f t="shared" si="19"/>
        <v>70</v>
      </c>
      <c r="AC41" s="41">
        <v>1115</v>
      </c>
      <c r="AD41" s="29">
        <f t="shared" si="20"/>
        <v>-4.619332763045338</v>
      </c>
    </row>
    <row r="42" spans="1:30" x14ac:dyDescent="0.3">
      <c r="A42" s="8">
        <v>8</v>
      </c>
      <c r="B42" s="4" t="s">
        <v>62</v>
      </c>
      <c r="C42" s="4">
        <v>61</v>
      </c>
      <c r="D42" s="4" t="s">
        <v>63</v>
      </c>
      <c r="E42" s="14">
        <v>769</v>
      </c>
      <c r="F42" s="22"/>
      <c r="G42" s="22">
        <v>10</v>
      </c>
      <c r="H42" s="22">
        <v>717</v>
      </c>
      <c r="I42" s="24">
        <f t="shared" si="21"/>
        <v>-6.7620286085825754</v>
      </c>
      <c r="J42" s="14">
        <v>767</v>
      </c>
      <c r="K42" s="31"/>
      <c r="L42" s="32">
        <f t="shared" si="14"/>
        <v>0</v>
      </c>
      <c r="M42" s="31">
        <v>15</v>
      </c>
      <c r="N42" s="32">
        <f t="shared" si="10"/>
        <v>11</v>
      </c>
      <c r="O42" s="33">
        <v>701</v>
      </c>
      <c r="P42" s="27">
        <f t="shared" si="15"/>
        <v>-8.604954367666231</v>
      </c>
      <c r="Q42" s="14">
        <v>737</v>
      </c>
      <c r="R42" s="35"/>
      <c r="S42" s="36">
        <f t="shared" si="16"/>
        <v>0</v>
      </c>
      <c r="T42" s="35">
        <v>8</v>
      </c>
      <c r="U42" s="36">
        <f t="shared" si="11"/>
        <v>19</v>
      </c>
      <c r="V42" s="37">
        <v>693</v>
      </c>
      <c r="W42" s="20">
        <f t="shared" si="17"/>
        <v>-5.9701492537313428</v>
      </c>
      <c r="X42" s="14">
        <v>726</v>
      </c>
      <c r="Y42" s="39"/>
      <c r="Z42" s="40">
        <f t="shared" si="18"/>
        <v>0</v>
      </c>
      <c r="AA42" s="39">
        <v>2</v>
      </c>
      <c r="AB42" s="40">
        <f t="shared" si="19"/>
        <v>39</v>
      </c>
      <c r="AC42" s="41">
        <v>692</v>
      </c>
      <c r="AD42" s="29">
        <f t="shared" si="20"/>
        <v>-4.6831955922865012</v>
      </c>
    </row>
    <row r="43" spans="1:30" x14ac:dyDescent="0.3">
      <c r="A43" s="8">
        <v>9</v>
      </c>
      <c r="B43" s="4" t="s">
        <v>67</v>
      </c>
      <c r="C43" s="4">
        <v>62</v>
      </c>
      <c r="D43" s="4" t="s">
        <v>73</v>
      </c>
      <c r="E43" s="14">
        <v>1212</v>
      </c>
      <c r="F43" s="22"/>
      <c r="G43" s="22">
        <v>22</v>
      </c>
      <c r="H43" s="22">
        <v>1133</v>
      </c>
      <c r="I43" s="24">
        <f t="shared" si="21"/>
        <v>-6.5181518151815183</v>
      </c>
      <c r="J43" s="14">
        <v>1196</v>
      </c>
      <c r="K43" s="31">
        <v>1</v>
      </c>
      <c r="L43" s="32">
        <f t="shared" si="14"/>
        <v>1</v>
      </c>
      <c r="M43" s="31">
        <v>32</v>
      </c>
      <c r="N43" s="32">
        <f t="shared" si="10"/>
        <v>32</v>
      </c>
      <c r="O43" s="33">
        <v>1099</v>
      </c>
      <c r="P43" s="27">
        <f t="shared" si="15"/>
        <v>-8.1103678929765888</v>
      </c>
      <c r="Q43" s="14">
        <v>1172</v>
      </c>
      <c r="R43" s="35">
        <v>1</v>
      </c>
      <c r="S43" s="36">
        <f t="shared" si="16"/>
        <v>2</v>
      </c>
      <c r="T43" s="35">
        <v>13</v>
      </c>
      <c r="U43" s="36">
        <f t="shared" si="11"/>
        <v>45</v>
      </c>
      <c r="V43" s="37">
        <v>1087</v>
      </c>
      <c r="W43" s="20">
        <f t="shared" si="17"/>
        <v>-7.2525597269624571</v>
      </c>
      <c r="X43" s="14">
        <v>1155</v>
      </c>
      <c r="Y43" s="39"/>
      <c r="Z43" s="40">
        <f t="shared" si="18"/>
        <v>2</v>
      </c>
      <c r="AA43" s="39">
        <v>21</v>
      </c>
      <c r="AB43" s="40">
        <f t="shared" si="19"/>
        <v>54</v>
      </c>
      <c r="AC43" s="41">
        <v>1065</v>
      </c>
      <c r="AD43" s="29">
        <f t="shared" si="20"/>
        <v>-7.7922077922077921</v>
      </c>
    </row>
    <row r="44" spans="1:3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414</v>
      </c>
      <c r="F44" s="22"/>
      <c r="G44" s="22">
        <v>1</v>
      </c>
      <c r="H44" s="22">
        <v>387</v>
      </c>
      <c r="I44" s="24">
        <f t="shared" si="21"/>
        <v>-6.5217391304347823</v>
      </c>
      <c r="J44" s="14">
        <v>411</v>
      </c>
      <c r="K44" s="31">
        <v>2</v>
      </c>
      <c r="L44" s="32">
        <f t="shared" si="14"/>
        <v>2</v>
      </c>
      <c r="M44" s="31">
        <v>1</v>
      </c>
      <c r="N44" s="32">
        <f t="shared" si="10"/>
        <v>31</v>
      </c>
      <c r="O44" s="33">
        <v>387</v>
      </c>
      <c r="P44" s="27">
        <f t="shared" si="15"/>
        <v>-5.8394160583941606</v>
      </c>
      <c r="Q44" s="14">
        <v>407</v>
      </c>
      <c r="R44" s="35"/>
      <c r="S44" s="36">
        <f t="shared" si="16"/>
        <v>2</v>
      </c>
      <c r="T44" s="35">
        <v>7</v>
      </c>
      <c r="U44" s="36">
        <f t="shared" si="11"/>
        <v>38</v>
      </c>
      <c r="V44" s="37">
        <v>380</v>
      </c>
      <c r="W44" s="20">
        <f t="shared" si="17"/>
        <v>-6.6339066339066335</v>
      </c>
      <c r="X44" s="14">
        <v>390</v>
      </c>
      <c r="Y44" s="39">
        <v>1</v>
      </c>
      <c r="Z44" s="40">
        <f t="shared" si="18"/>
        <v>3</v>
      </c>
      <c r="AA44" s="39">
        <v>1</v>
      </c>
      <c r="AB44" s="40">
        <f t="shared" si="19"/>
        <v>47</v>
      </c>
      <c r="AC44" s="41">
        <v>380</v>
      </c>
      <c r="AD44" s="29">
        <f t="shared" si="20"/>
        <v>-2.5641025641025639</v>
      </c>
    </row>
    <row r="45" spans="1:30" x14ac:dyDescent="0.3">
      <c r="A45" s="8">
        <v>6</v>
      </c>
      <c r="B45" s="4" t="s">
        <v>49</v>
      </c>
      <c r="C45" s="4">
        <v>65</v>
      </c>
      <c r="D45" s="4" t="s">
        <v>56</v>
      </c>
      <c r="E45" s="14">
        <v>1663</v>
      </c>
      <c r="F45" s="22">
        <v>3</v>
      </c>
      <c r="G45" s="22">
        <v>23</v>
      </c>
      <c r="H45" s="22">
        <v>1590</v>
      </c>
      <c r="I45" s="24">
        <f t="shared" si="21"/>
        <v>-4.3896572459410708</v>
      </c>
      <c r="J45" s="14">
        <v>1644</v>
      </c>
      <c r="K45" s="31">
        <v>1</v>
      </c>
      <c r="L45" s="32">
        <f t="shared" si="14"/>
        <v>4</v>
      </c>
      <c r="M45" s="31">
        <v>10</v>
      </c>
      <c r="N45" s="32">
        <f t="shared" si="10"/>
        <v>39</v>
      </c>
      <c r="O45" s="33">
        <v>1577</v>
      </c>
      <c r="P45" s="27">
        <f t="shared" si="15"/>
        <v>-4.0754257907542577</v>
      </c>
      <c r="Q45" s="14">
        <v>1627</v>
      </c>
      <c r="R45" s="35">
        <v>3</v>
      </c>
      <c r="S45" s="36">
        <f t="shared" si="16"/>
        <v>7</v>
      </c>
      <c r="T45" s="35">
        <v>13</v>
      </c>
      <c r="U45" s="36">
        <f t="shared" si="11"/>
        <v>52</v>
      </c>
      <c r="V45" s="37">
        <v>1565</v>
      </c>
      <c r="W45" s="20">
        <f t="shared" si="17"/>
        <v>-3.810694529809465</v>
      </c>
      <c r="X45" s="14">
        <v>1609</v>
      </c>
      <c r="Y45" s="39">
        <v>2</v>
      </c>
      <c r="Z45" s="40">
        <f t="shared" si="18"/>
        <v>9</v>
      </c>
      <c r="AA45" s="39">
        <v>14</v>
      </c>
      <c r="AB45" s="40">
        <f t="shared" si="19"/>
        <v>69</v>
      </c>
      <c r="AC45" s="41">
        <v>1549</v>
      </c>
      <c r="AD45" s="29">
        <f t="shared" si="20"/>
        <v>-3.7290242386575514</v>
      </c>
    </row>
    <row r="46" spans="1:30" x14ac:dyDescent="0.3">
      <c r="A46" s="8">
        <v>5</v>
      </c>
      <c r="B46" s="4" t="s">
        <v>42</v>
      </c>
      <c r="C46" s="4">
        <v>66</v>
      </c>
      <c r="D46" s="4" t="s">
        <v>45</v>
      </c>
      <c r="E46" s="14">
        <v>1989</v>
      </c>
      <c r="F46" s="22"/>
      <c r="G46" s="22">
        <v>20</v>
      </c>
      <c r="H46" s="22">
        <v>1904</v>
      </c>
      <c r="I46" s="24">
        <f t="shared" si="21"/>
        <v>-4.2735042735042734</v>
      </c>
      <c r="J46" s="14">
        <v>1971</v>
      </c>
      <c r="K46" s="31">
        <v>1</v>
      </c>
      <c r="L46" s="32">
        <f t="shared" si="14"/>
        <v>1</v>
      </c>
      <c r="M46" s="31">
        <v>30</v>
      </c>
      <c r="N46" s="32">
        <f t="shared" si="10"/>
        <v>29</v>
      </c>
      <c r="O46" s="33">
        <v>1875</v>
      </c>
      <c r="P46" s="27">
        <f t="shared" si="15"/>
        <v>-4.8706240487062402</v>
      </c>
      <c r="Q46" s="14">
        <v>1953</v>
      </c>
      <c r="R46" s="35">
        <v>2</v>
      </c>
      <c r="S46" s="36">
        <f t="shared" si="16"/>
        <v>3</v>
      </c>
      <c r="T46" s="35">
        <v>21</v>
      </c>
      <c r="U46" s="36">
        <f t="shared" si="11"/>
        <v>50</v>
      </c>
      <c r="V46" s="37">
        <v>1856</v>
      </c>
      <c r="W46" s="20">
        <f t="shared" si="17"/>
        <v>-4.9667178699436763</v>
      </c>
      <c r="X46" s="14">
        <v>1928</v>
      </c>
      <c r="Y46" s="39">
        <v>1</v>
      </c>
      <c r="Z46" s="40">
        <f t="shared" si="18"/>
        <v>4</v>
      </c>
      <c r="AA46" s="39">
        <v>10</v>
      </c>
      <c r="AB46" s="40">
        <f t="shared" si="19"/>
        <v>59</v>
      </c>
      <c r="AC46" s="41">
        <v>1842</v>
      </c>
      <c r="AD46" s="29">
        <f t="shared" si="20"/>
        <v>-4.4605809128630707</v>
      </c>
    </row>
    <row r="47" spans="1:30" x14ac:dyDescent="0.3">
      <c r="A47" s="8">
        <v>5</v>
      </c>
      <c r="B47" s="4" t="s">
        <v>42</v>
      </c>
      <c r="C47" s="4">
        <v>67</v>
      </c>
      <c r="D47" s="4" t="s">
        <v>46</v>
      </c>
      <c r="E47" s="14">
        <v>2154</v>
      </c>
      <c r="F47" s="22">
        <v>1</v>
      </c>
      <c r="G47" s="22">
        <v>24</v>
      </c>
      <c r="H47" s="22">
        <v>2080</v>
      </c>
      <c r="I47" s="24">
        <f t="shared" si="21"/>
        <v>-3.4354688950789227</v>
      </c>
      <c r="J47" s="14">
        <v>2136</v>
      </c>
      <c r="K47" s="31">
        <v>1</v>
      </c>
      <c r="L47" s="32">
        <f t="shared" si="14"/>
        <v>2</v>
      </c>
      <c r="M47" s="31">
        <v>16</v>
      </c>
      <c r="N47" s="32">
        <f t="shared" si="10"/>
        <v>39</v>
      </c>
      <c r="O47" s="33">
        <v>2060</v>
      </c>
      <c r="P47" s="27">
        <f t="shared" si="15"/>
        <v>-3.5580524344569286</v>
      </c>
      <c r="Q47" s="14">
        <v>2121</v>
      </c>
      <c r="R47" s="35">
        <v>2</v>
      </c>
      <c r="S47" s="36">
        <f t="shared" si="16"/>
        <v>4</v>
      </c>
      <c r="T47" s="35">
        <v>21</v>
      </c>
      <c r="U47" s="36">
        <f t="shared" si="11"/>
        <v>60</v>
      </c>
      <c r="V47" s="37">
        <v>2034</v>
      </c>
      <c r="W47" s="20">
        <f t="shared" si="17"/>
        <v>-4.1018387553041018</v>
      </c>
      <c r="X47" s="14">
        <v>2105</v>
      </c>
      <c r="Y47" s="39">
        <v>2</v>
      </c>
      <c r="Z47" s="40">
        <f t="shared" si="18"/>
        <v>6</v>
      </c>
      <c r="AA47" s="39">
        <v>20</v>
      </c>
      <c r="AB47" s="40">
        <f t="shared" si="19"/>
        <v>73</v>
      </c>
      <c r="AC47" s="41">
        <v>2014</v>
      </c>
      <c r="AD47" s="29">
        <f t="shared" si="20"/>
        <v>-4.3230403800475061</v>
      </c>
    </row>
    <row r="48" spans="1:30" x14ac:dyDescent="0.3">
      <c r="A48" s="8">
        <v>8</v>
      </c>
      <c r="B48" s="4" t="s">
        <v>62</v>
      </c>
      <c r="C48" s="4">
        <v>68</v>
      </c>
      <c r="D48" s="4" t="s">
        <v>64</v>
      </c>
      <c r="E48" s="14">
        <v>982</v>
      </c>
      <c r="F48" s="22">
        <v>1</v>
      </c>
      <c r="G48" s="22">
        <v>7</v>
      </c>
      <c r="H48" s="22">
        <v>955</v>
      </c>
      <c r="I48" s="24">
        <f t="shared" si="21"/>
        <v>-2.7494908350305498</v>
      </c>
      <c r="J48" s="14">
        <v>979</v>
      </c>
      <c r="K48" s="31">
        <v>1</v>
      </c>
      <c r="L48" s="32">
        <f t="shared" si="14"/>
        <v>2</v>
      </c>
      <c r="M48" s="31">
        <v>9</v>
      </c>
      <c r="N48" s="32">
        <f t="shared" si="10"/>
        <v>32</v>
      </c>
      <c r="O48" s="33">
        <v>945</v>
      </c>
      <c r="P48" s="27">
        <f t="shared" si="15"/>
        <v>-3.4729315628192028</v>
      </c>
      <c r="Q48" s="14">
        <v>967</v>
      </c>
      <c r="R48" s="35">
        <v>4</v>
      </c>
      <c r="S48" s="36">
        <f t="shared" si="16"/>
        <v>6</v>
      </c>
      <c r="T48" s="35">
        <v>9</v>
      </c>
      <c r="U48" s="36">
        <f t="shared" si="11"/>
        <v>41</v>
      </c>
      <c r="V48" s="37">
        <v>939</v>
      </c>
      <c r="W48" s="20">
        <f t="shared" si="17"/>
        <v>-2.8955532574974145</v>
      </c>
      <c r="X48" s="14">
        <v>962</v>
      </c>
      <c r="Y48" s="39"/>
      <c r="Z48" s="40">
        <f t="shared" si="18"/>
        <v>6</v>
      </c>
      <c r="AA48" s="39">
        <v>9</v>
      </c>
      <c r="AB48" s="40">
        <f>M50+T48+AA54+G48</f>
        <v>55</v>
      </c>
      <c r="AC48" s="41">
        <v>930</v>
      </c>
      <c r="AD48" s="29">
        <f t="shared" si="20"/>
        <v>-3.3264033264033266</v>
      </c>
    </row>
    <row r="49" spans="1:30" x14ac:dyDescent="0.3">
      <c r="A49" s="8">
        <v>2</v>
      </c>
      <c r="B49" s="4" t="s">
        <v>19</v>
      </c>
      <c r="C49" s="4">
        <v>69</v>
      </c>
      <c r="D49" s="4" t="s">
        <v>20</v>
      </c>
      <c r="E49" s="14">
        <v>800</v>
      </c>
      <c r="F49" s="22"/>
      <c r="G49" s="22">
        <v>11</v>
      </c>
      <c r="H49" s="22">
        <v>766</v>
      </c>
      <c r="I49" s="24">
        <f t="shared" si="21"/>
        <v>-4.25</v>
      </c>
      <c r="J49" s="14">
        <v>796</v>
      </c>
      <c r="K49" s="31">
        <v>1</v>
      </c>
      <c r="L49" s="32">
        <f t="shared" si="14"/>
        <v>1</v>
      </c>
      <c r="M49" s="31">
        <v>15</v>
      </c>
      <c r="N49" s="32">
        <f t="shared" si="10"/>
        <v>26</v>
      </c>
      <c r="O49" s="33">
        <v>754</v>
      </c>
      <c r="P49" s="27">
        <f t="shared" si="15"/>
        <v>-5.2763819095477382</v>
      </c>
      <c r="Q49" s="14">
        <v>790</v>
      </c>
      <c r="R49" s="35">
        <v>2</v>
      </c>
      <c r="S49" s="36">
        <f t="shared" si="16"/>
        <v>3</v>
      </c>
      <c r="T49" s="35">
        <v>11</v>
      </c>
      <c r="U49" s="36">
        <f t="shared" si="11"/>
        <v>37</v>
      </c>
      <c r="V49" s="37">
        <v>746</v>
      </c>
      <c r="W49" s="20">
        <f t="shared" si="17"/>
        <v>-5.5696202531645564</v>
      </c>
      <c r="X49" s="14">
        <v>779</v>
      </c>
      <c r="Y49" s="39"/>
      <c r="Z49" s="40">
        <f t="shared" si="18"/>
        <v>3</v>
      </c>
      <c r="AA49" s="39">
        <v>9</v>
      </c>
      <c r="AB49" s="40">
        <f>M51+T49+AA55+G49</f>
        <v>45</v>
      </c>
      <c r="AC49" s="41">
        <v>737</v>
      </c>
      <c r="AD49" s="29">
        <f t="shared" si="20"/>
        <v>-5.3915275994865208</v>
      </c>
    </row>
    <row r="50" spans="1:30" x14ac:dyDescent="0.3">
      <c r="A50" s="8">
        <v>6</v>
      </c>
      <c r="B50" s="4" t="s">
        <v>49</v>
      </c>
      <c r="C50" s="4">
        <v>71</v>
      </c>
      <c r="D50" s="4" t="s">
        <v>53</v>
      </c>
      <c r="E50" s="14">
        <v>2407</v>
      </c>
      <c r="F50" s="22"/>
      <c r="G50" s="22">
        <v>24</v>
      </c>
      <c r="H50" s="22">
        <v>2307</v>
      </c>
      <c r="I50" s="24">
        <f t="shared" si="21"/>
        <v>-4.1545492314083923</v>
      </c>
      <c r="J50" s="14">
        <v>2384</v>
      </c>
      <c r="K50" s="31">
        <v>3</v>
      </c>
      <c r="L50" s="32">
        <f t="shared" si="14"/>
        <v>3</v>
      </c>
      <c r="M50" s="31">
        <v>25</v>
      </c>
      <c r="N50" s="32">
        <f t="shared" ref="N50:N67" si="22">M52+G50</f>
        <v>53</v>
      </c>
      <c r="O50" s="33">
        <v>2283</v>
      </c>
      <c r="P50" s="27">
        <f t="shared" si="15"/>
        <v>-4.2365771812080535</v>
      </c>
      <c r="Q50" s="14">
        <v>2363</v>
      </c>
      <c r="R50" s="35">
        <v>5</v>
      </c>
      <c r="S50" s="36">
        <f t="shared" si="16"/>
        <v>8</v>
      </c>
      <c r="T50" s="35">
        <v>19</v>
      </c>
      <c r="U50" s="36">
        <f t="shared" si="11"/>
        <v>72</v>
      </c>
      <c r="V50" s="37">
        <v>2265</v>
      </c>
      <c r="W50" s="20">
        <f t="shared" si="17"/>
        <v>-4.14727041895895</v>
      </c>
      <c r="X50" s="14">
        <v>2336</v>
      </c>
      <c r="Y50" s="39">
        <v>4</v>
      </c>
      <c r="Z50" s="40">
        <f t="shared" si="18"/>
        <v>12</v>
      </c>
      <c r="AA50" s="39">
        <v>17</v>
      </c>
      <c r="AB50" s="40">
        <f>M52+T50+AA56+G50</f>
        <v>75</v>
      </c>
      <c r="AC50" s="41">
        <v>2247</v>
      </c>
      <c r="AD50" s="29">
        <f t="shared" si="20"/>
        <v>-3.8099315068493151</v>
      </c>
    </row>
    <row r="51" spans="1:30" x14ac:dyDescent="0.3">
      <c r="A51" s="8">
        <v>2</v>
      </c>
      <c r="B51" s="4" t="s">
        <v>19</v>
      </c>
      <c r="C51" s="4">
        <v>72</v>
      </c>
      <c r="D51" s="4" t="s">
        <v>21</v>
      </c>
      <c r="E51" s="14">
        <v>1467</v>
      </c>
      <c r="F51" s="22">
        <v>1</v>
      </c>
      <c r="G51" s="22">
        <v>18</v>
      </c>
      <c r="H51" s="22">
        <v>1357</v>
      </c>
      <c r="I51" s="24">
        <f t="shared" si="21"/>
        <v>-7.4982958418541248</v>
      </c>
      <c r="J51" s="14">
        <v>1442</v>
      </c>
      <c r="K51" s="31">
        <v>3</v>
      </c>
      <c r="L51" s="32">
        <f t="shared" si="14"/>
        <v>4</v>
      </c>
      <c r="M51" s="31">
        <v>15</v>
      </c>
      <c r="N51" s="32">
        <f t="shared" si="22"/>
        <v>19</v>
      </c>
      <c r="O51" s="33">
        <v>1342</v>
      </c>
      <c r="P51" s="27">
        <f t="shared" si="15"/>
        <v>-6.9348127600554781</v>
      </c>
      <c r="Q51" s="14">
        <v>1432</v>
      </c>
      <c r="R51" s="35"/>
      <c r="S51" s="36">
        <f t="shared" si="16"/>
        <v>4</v>
      </c>
      <c r="T51" s="35">
        <v>18</v>
      </c>
      <c r="U51" s="36">
        <f t="shared" si="11"/>
        <v>37</v>
      </c>
      <c r="V51" s="37">
        <v>1325</v>
      </c>
      <c r="W51" s="20">
        <f t="shared" si="17"/>
        <v>-7.472067039106145</v>
      </c>
      <c r="X51" s="14">
        <v>1375</v>
      </c>
      <c r="Y51" s="39">
        <v>2</v>
      </c>
      <c r="Z51" s="40">
        <f t="shared" si="18"/>
        <v>6</v>
      </c>
      <c r="AA51" s="39">
        <v>9</v>
      </c>
      <c r="AB51" s="40">
        <f t="shared" ref="AB51:AB58" si="23">M53+T51+AA58+G51</f>
        <v>50</v>
      </c>
      <c r="AC51" s="41">
        <v>1318</v>
      </c>
      <c r="AD51" s="29">
        <f t="shared" si="20"/>
        <v>-4.1454545454545455</v>
      </c>
    </row>
    <row r="52" spans="1:30" x14ac:dyDescent="0.3">
      <c r="A52" s="8">
        <v>5</v>
      </c>
      <c r="B52" s="4" t="s">
        <v>42</v>
      </c>
      <c r="C52" s="4">
        <v>73</v>
      </c>
      <c r="D52" s="4" t="s">
        <v>47</v>
      </c>
      <c r="E52" s="14">
        <v>1492</v>
      </c>
      <c r="F52" s="22">
        <v>2</v>
      </c>
      <c r="G52" s="22">
        <v>15</v>
      </c>
      <c r="H52" s="22">
        <v>1420</v>
      </c>
      <c r="I52" s="24">
        <f t="shared" si="21"/>
        <v>-4.8257372654155493</v>
      </c>
      <c r="J52" s="14">
        <v>1471</v>
      </c>
      <c r="K52" s="31"/>
      <c r="L52" s="32">
        <f t="shared" si="14"/>
        <v>2</v>
      </c>
      <c r="M52" s="31">
        <v>29</v>
      </c>
      <c r="N52" s="32">
        <f t="shared" si="22"/>
        <v>30</v>
      </c>
      <c r="O52" s="33">
        <v>1390</v>
      </c>
      <c r="P52" s="27">
        <f t="shared" si="15"/>
        <v>-5.5064581917063222</v>
      </c>
      <c r="Q52" s="14">
        <v>1451</v>
      </c>
      <c r="R52" s="35"/>
      <c r="S52" s="36">
        <f t="shared" si="16"/>
        <v>2</v>
      </c>
      <c r="T52" s="35">
        <v>19</v>
      </c>
      <c r="U52" s="36">
        <f t="shared" si="11"/>
        <v>49</v>
      </c>
      <c r="V52" s="37">
        <v>1370</v>
      </c>
      <c r="W52" s="20">
        <f t="shared" si="17"/>
        <v>-5.5823569951757408</v>
      </c>
      <c r="X52" s="14">
        <v>1432</v>
      </c>
      <c r="Y52" s="39"/>
      <c r="Z52" s="40">
        <f t="shared" si="18"/>
        <v>2</v>
      </c>
      <c r="AA52" s="39">
        <v>13</v>
      </c>
      <c r="AB52" s="40">
        <f t="shared" si="23"/>
        <v>61</v>
      </c>
      <c r="AC52" s="41">
        <v>1359</v>
      </c>
      <c r="AD52" s="29">
        <f t="shared" si="20"/>
        <v>-5.0977653631284916</v>
      </c>
    </row>
    <row r="53" spans="1:30" x14ac:dyDescent="0.3">
      <c r="A53" s="8">
        <v>8</v>
      </c>
      <c r="B53" s="4" t="s">
        <v>62</v>
      </c>
      <c r="C53" s="4">
        <v>74</v>
      </c>
      <c r="D53" s="4" t="s">
        <v>66</v>
      </c>
      <c r="E53" s="14">
        <v>165</v>
      </c>
      <c r="F53" s="22"/>
      <c r="G53" s="22">
        <v>2</v>
      </c>
      <c r="H53" s="22">
        <v>160</v>
      </c>
      <c r="I53" s="24">
        <f t="shared" si="21"/>
        <v>-3.0303030303030303</v>
      </c>
      <c r="J53" s="14">
        <v>165</v>
      </c>
      <c r="K53" s="31"/>
      <c r="L53" s="32">
        <f t="shared" si="14"/>
        <v>0</v>
      </c>
      <c r="M53" s="31">
        <v>1</v>
      </c>
      <c r="N53" s="32">
        <f t="shared" si="22"/>
        <v>26</v>
      </c>
      <c r="O53" s="33">
        <v>160</v>
      </c>
      <c r="P53" s="27">
        <f t="shared" si="15"/>
        <v>-3.0303030303030303</v>
      </c>
      <c r="Q53" s="14">
        <v>164</v>
      </c>
      <c r="R53" s="35">
        <v>2</v>
      </c>
      <c r="S53" s="36">
        <f t="shared" si="16"/>
        <v>2</v>
      </c>
      <c r="T53" s="35">
        <v>5</v>
      </c>
      <c r="U53" s="36">
        <f t="shared" si="11"/>
        <v>31</v>
      </c>
      <c r="V53" s="37">
        <v>157</v>
      </c>
      <c r="W53" s="20">
        <f t="shared" si="17"/>
        <v>-4.2682926829268295</v>
      </c>
      <c r="X53" s="14">
        <v>163</v>
      </c>
      <c r="Y53" s="39"/>
      <c r="Z53" s="40">
        <f t="shared" si="18"/>
        <v>2</v>
      </c>
      <c r="AA53" s="39">
        <v>1</v>
      </c>
      <c r="AB53" s="40">
        <f t="shared" si="23"/>
        <v>41</v>
      </c>
      <c r="AC53" s="41">
        <v>156</v>
      </c>
      <c r="AD53" s="29">
        <f t="shared" si="20"/>
        <v>-4.294478527607362</v>
      </c>
    </row>
    <row r="54" spans="1:30" x14ac:dyDescent="0.3">
      <c r="A54" s="8">
        <v>3</v>
      </c>
      <c r="B54" s="4" t="s">
        <v>28</v>
      </c>
      <c r="C54" s="4">
        <v>75</v>
      </c>
      <c r="D54" s="4" t="s">
        <v>33</v>
      </c>
      <c r="E54" s="14">
        <v>1461</v>
      </c>
      <c r="F54" s="22"/>
      <c r="G54" s="22">
        <v>16</v>
      </c>
      <c r="H54" s="22">
        <v>1400</v>
      </c>
      <c r="I54" s="24">
        <f t="shared" si="21"/>
        <v>-4.1752224503764541</v>
      </c>
      <c r="J54" s="14">
        <v>1447</v>
      </c>
      <c r="K54" s="31">
        <v>1</v>
      </c>
      <c r="L54" s="32">
        <f t="shared" si="14"/>
        <v>1</v>
      </c>
      <c r="M54" s="31">
        <v>15</v>
      </c>
      <c r="N54" s="32">
        <f t="shared" si="22"/>
        <v>17</v>
      </c>
      <c r="O54" s="33">
        <v>1386</v>
      </c>
      <c r="P54" s="27">
        <f t="shared" si="15"/>
        <v>-4.2156185210780928</v>
      </c>
      <c r="Q54" s="14">
        <v>1439</v>
      </c>
      <c r="R54" s="35">
        <v>3</v>
      </c>
      <c r="S54" s="36">
        <f t="shared" si="16"/>
        <v>4</v>
      </c>
      <c r="T54" s="35">
        <v>20</v>
      </c>
      <c r="U54" s="36">
        <f t="shared" si="11"/>
        <v>37</v>
      </c>
      <c r="V54" s="37">
        <v>1368</v>
      </c>
      <c r="W54" s="20">
        <f t="shared" si="17"/>
        <v>-4.9339819318971507</v>
      </c>
      <c r="X54" s="14">
        <v>1417</v>
      </c>
      <c r="Y54" s="39">
        <v>1</v>
      </c>
      <c r="Z54" s="40">
        <f t="shared" si="18"/>
        <v>5</v>
      </c>
      <c r="AA54" s="39">
        <v>14</v>
      </c>
      <c r="AB54" s="40">
        <f t="shared" si="23"/>
        <v>37</v>
      </c>
      <c r="AC54" s="41">
        <v>1353</v>
      </c>
      <c r="AD54" s="29">
        <f t="shared" si="20"/>
        <v>-4.5165843330980948</v>
      </c>
    </row>
    <row r="55" spans="1:30" x14ac:dyDescent="0.3">
      <c r="A55" s="8">
        <v>7</v>
      </c>
      <c r="B55" s="4" t="s">
        <v>57</v>
      </c>
      <c r="C55" s="4">
        <v>77</v>
      </c>
      <c r="D55" s="4" t="s">
        <v>61</v>
      </c>
      <c r="E55" s="14">
        <v>1268</v>
      </c>
      <c r="F55" s="22"/>
      <c r="G55" s="22">
        <v>17</v>
      </c>
      <c r="H55" s="22">
        <v>1175</v>
      </c>
      <c r="I55" s="24">
        <f t="shared" si="21"/>
        <v>-7.3343848580441646</v>
      </c>
      <c r="J55" s="14">
        <v>1261</v>
      </c>
      <c r="K55" s="31">
        <v>1</v>
      </c>
      <c r="L55" s="32">
        <f t="shared" si="14"/>
        <v>1</v>
      </c>
      <c r="M55" s="31">
        <v>24</v>
      </c>
      <c r="N55" s="32">
        <f t="shared" si="22"/>
        <v>17</v>
      </c>
      <c r="O55" s="33">
        <v>1156</v>
      </c>
      <c r="P55" s="27">
        <f t="shared" si="15"/>
        <v>-8.3267248215701812</v>
      </c>
      <c r="Q55" s="14">
        <v>1233</v>
      </c>
      <c r="R55" s="35">
        <v>2</v>
      </c>
      <c r="S55" s="36">
        <f t="shared" si="16"/>
        <v>3</v>
      </c>
      <c r="T55" s="35">
        <v>10</v>
      </c>
      <c r="U55" s="36">
        <f t="shared" si="11"/>
        <v>27</v>
      </c>
      <c r="V55" s="37">
        <v>1148</v>
      </c>
      <c r="W55" s="20">
        <f t="shared" si="17"/>
        <v>-6.8937550689375504</v>
      </c>
      <c r="X55" s="14">
        <v>1191</v>
      </c>
      <c r="Y55" s="39">
        <v>1</v>
      </c>
      <c r="Z55" s="40">
        <f t="shared" si="18"/>
        <v>4</v>
      </c>
      <c r="AA55" s="39">
        <v>8</v>
      </c>
      <c r="AB55" s="40">
        <f t="shared" si="23"/>
        <v>32</v>
      </c>
      <c r="AC55" s="41">
        <v>1142</v>
      </c>
      <c r="AD55" s="29">
        <f t="shared" si="20"/>
        <v>-4.1141897565071366</v>
      </c>
    </row>
    <row r="56" spans="1:30" x14ac:dyDescent="0.3">
      <c r="A56" s="8">
        <v>8</v>
      </c>
      <c r="B56" s="4" t="s">
        <v>62</v>
      </c>
      <c r="C56" s="4">
        <v>78</v>
      </c>
      <c r="D56" s="4" t="s">
        <v>65</v>
      </c>
      <c r="E56" s="14">
        <v>152</v>
      </c>
      <c r="F56" s="22"/>
      <c r="G56" s="22"/>
      <c r="H56" s="22">
        <v>141</v>
      </c>
      <c r="I56" s="24">
        <f t="shared" si="21"/>
        <v>-7.2368421052631584</v>
      </c>
      <c r="J56" s="14">
        <v>150</v>
      </c>
      <c r="K56" s="31">
        <v>1</v>
      </c>
      <c r="L56" s="32">
        <f t="shared" si="14"/>
        <v>1</v>
      </c>
      <c r="M56" s="31">
        <v>1</v>
      </c>
      <c r="N56" s="32">
        <f t="shared" si="22"/>
        <v>17</v>
      </c>
      <c r="O56" s="33">
        <v>140</v>
      </c>
      <c r="P56" s="27">
        <f t="shared" si="15"/>
        <v>-6.666666666666667</v>
      </c>
      <c r="Q56" s="14">
        <v>148</v>
      </c>
      <c r="R56" s="35"/>
      <c r="S56" s="36">
        <f t="shared" si="16"/>
        <v>1</v>
      </c>
      <c r="T56" s="35">
        <v>1</v>
      </c>
      <c r="U56" s="36">
        <f t="shared" si="11"/>
        <v>18</v>
      </c>
      <c r="V56" s="37">
        <v>139</v>
      </c>
      <c r="W56" s="20">
        <f t="shared" si="17"/>
        <v>-6.0810810810810816</v>
      </c>
      <c r="X56" s="14">
        <v>141</v>
      </c>
      <c r="Y56" s="39"/>
      <c r="Z56" s="40">
        <f t="shared" si="18"/>
        <v>1</v>
      </c>
      <c r="AA56" s="39">
        <v>3</v>
      </c>
      <c r="AB56" s="40">
        <f t="shared" si="23"/>
        <v>28</v>
      </c>
      <c r="AC56" s="41">
        <v>137</v>
      </c>
      <c r="AD56" s="29">
        <f t="shared" si="20"/>
        <v>-2.8368794326241136</v>
      </c>
    </row>
    <row r="57" spans="1:30" x14ac:dyDescent="0.3">
      <c r="A57" s="8">
        <v>10</v>
      </c>
      <c r="B57" s="4" t="s">
        <v>10</v>
      </c>
      <c r="C57" s="4">
        <v>79</v>
      </c>
      <c r="D57" s="4" t="s">
        <v>11</v>
      </c>
      <c r="E57" s="14">
        <v>53</v>
      </c>
      <c r="F57" s="22"/>
      <c r="G57" s="22"/>
      <c r="H57" s="22">
        <v>52</v>
      </c>
      <c r="I57" s="24">
        <f t="shared" si="21"/>
        <v>-1.8867924528301887</v>
      </c>
      <c r="J57" s="14">
        <v>51</v>
      </c>
      <c r="K57" s="31"/>
      <c r="L57" s="32">
        <f t="shared" si="14"/>
        <v>0</v>
      </c>
      <c r="M57" s="31"/>
      <c r="N57" s="32">
        <f t="shared" si="22"/>
        <v>22</v>
      </c>
      <c r="O57" s="33">
        <v>52</v>
      </c>
      <c r="P57" s="27">
        <f t="shared" si="15"/>
        <v>1.9607843137254901</v>
      </c>
      <c r="Q57" s="14">
        <v>51</v>
      </c>
      <c r="R57" s="35"/>
      <c r="S57" s="36">
        <f t="shared" si="16"/>
        <v>0</v>
      </c>
      <c r="T57" s="35"/>
      <c r="U57" s="36">
        <f t="shared" si="11"/>
        <v>22</v>
      </c>
      <c r="V57" s="37">
        <v>52</v>
      </c>
      <c r="W57" s="20">
        <f t="shared" si="17"/>
        <v>1.9607843137254901</v>
      </c>
      <c r="X57" s="14">
        <v>51</v>
      </c>
      <c r="Y57" s="39"/>
      <c r="Z57" s="40">
        <f t="shared" si="18"/>
        <v>0</v>
      </c>
      <c r="AA57" s="39">
        <v>1</v>
      </c>
      <c r="AB57" s="40">
        <f t="shared" si="23"/>
        <v>31</v>
      </c>
      <c r="AC57" s="41">
        <v>51</v>
      </c>
      <c r="AD57" s="29">
        <f t="shared" si="20"/>
        <v>0</v>
      </c>
    </row>
    <row r="58" spans="1:30" x14ac:dyDescent="0.3">
      <c r="A58" s="8">
        <v>10</v>
      </c>
      <c r="B58" s="4" t="s">
        <v>10</v>
      </c>
      <c r="C58" s="4">
        <v>81</v>
      </c>
      <c r="D58" s="4" t="s">
        <v>15</v>
      </c>
      <c r="E58" s="14">
        <v>1430</v>
      </c>
      <c r="F58" s="22"/>
      <c r="G58" s="22">
        <v>13</v>
      </c>
      <c r="H58" s="22">
        <v>1368</v>
      </c>
      <c r="I58" s="24">
        <f t="shared" si="21"/>
        <v>-4.335664335664335</v>
      </c>
      <c r="J58" s="14">
        <v>1417</v>
      </c>
      <c r="K58" s="31"/>
      <c r="L58" s="32">
        <f t="shared" si="14"/>
        <v>0</v>
      </c>
      <c r="M58" s="31">
        <v>17</v>
      </c>
      <c r="N58" s="32">
        <f t="shared" si="22"/>
        <v>43</v>
      </c>
      <c r="O58" s="33">
        <v>1349</v>
      </c>
      <c r="P58" s="27">
        <f t="shared" si="15"/>
        <v>-4.7988708539167257</v>
      </c>
      <c r="Q58" s="14">
        <v>1396</v>
      </c>
      <c r="R58" s="35"/>
      <c r="S58" s="36">
        <f t="shared" si="16"/>
        <v>0</v>
      </c>
      <c r="T58" s="35">
        <v>27</v>
      </c>
      <c r="U58" s="36">
        <f t="shared" si="11"/>
        <v>70</v>
      </c>
      <c r="V58" s="37">
        <v>1321</v>
      </c>
      <c r="W58" s="20">
        <f t="shared" si="17"/>
        <v>-5.3724928366762175</v>
      </c>
      <c r="X58" s="14">
        <v>1383</v>
      </c>
      <c r="Y58" s="39">
        <v>1</v>
      </c>
      <c r="Z58" s="40">
        <f t="shared" si="18"/>
        <v>1</v>
      </c>
      <c r="AA58" s="39">
        <v>13</v>
      </c>
      <c r="AB58" s="40">
        <f t="shared" si="23"/>
        <v>80</v>
      </c>
      <c r="AC58" s="41">
        <v>1314</v>
      </c>
      <c r="AD58" s="29">
        <f t="shared" si="20"/>
        <v>-4.9891540130151846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1156</v>
      </c>
      <c r="F59" s="22">
        <v>1</v>
      </c>
      <c r="G59" s="22">
        <v>14</v>
      </c>
      <c r="H59" s="22">
        <v>1097</v>
      </c>
      <c r="I59" s="24">
        <f t="shared" si="21"/>
        <v>-5.1038062283737018</v>
      </c>
      <c r="J59" s="14">
        <v>1142</v>
      </c>
      <c r="K59" s="31"/>
      <c r="L59" s="32">
        <f t="shared" si="14"/>
        <v>1</v>
      </c>
      <c r="M59" s="31">
        <v>22</v>
      </c>
      <c r="N59" s="32">
        <f t="shared" si="22"/>
        <v>14</v>
      </c>
      <c r="O59" s="33">
        <v>1076</v>
      </c>
      <c r="P59" s="27">
        <f t="shared" si="15"/>
        <v>-5.7793345008756569</v>
      </c>
      <c r="Q59" s="14">
        <v>1129</v>
      </c>
      <c r="R59" s="35">
        <v>2</v>
      </c>
      <c r="S59" s="36">
        <f t="shared" si="16"/>
        <v>3</v>
      </c>
      <c r="T59" s="35">
        <v>15</v>
      </c>
      <c r="U59" s="36">
        <f t="shared" ref="U59:U67" si="24">T59+M62+G59</f>
        <v>37</v>
      </c>
      <c r="V59" s="37">
        <v>1062</v>
      </c>
      <c r="W59" s="20">
        <f t="shared" si="17"/>
        <v>-5.9344552701505755</v>
      </c>
      <c r="X59" s="14">
        <v>1113</v>
      </c>
      <c r="Y59" s="39"/>
      <c r="Z59" s="40">
        <f t="shared" si="18"/>
        <v>3</v>
      </c>
      <c r="AA59" s="39">
        <v>12</v>
      </c>
      <c r="AB59" s="40">
        <f t="shared" ref="AB59:AB67" si="25">M62+T59+AA66+G59</f>
        <v>41</v>
      </c>
      <c r="AC59" s="41">
        <v>1048</v>
      </c>
      <c r="AD59" s="29">
        <f t="shared" si="20"/>
        <v>-5.840071877807727</v>
      </c>
    </row>
    <row r="60" spans="1:30" x14ac:dyDescent="0.3">
      <c r="A60" s="8">
        <v>4</v>
      </c>
      <c r="B60" s="4" t="s">
        <v>36</v>
      </c>
      <c r="C60" s="4">
        <v>84</v>
      </c>
      <c r="D60" s="4" t="s">
        <v>41</v>
      </c>
      <c r="E60" s="14">
        <v>1732</v>
      </c>
      <c r="F60" s="22"/>
      <c r="G60" s="22">
        <v>12</v>
      </c>
      <c r="H60" s="22">
        <v>1677</v>
      </c>
      <c r="I60" s="24">
        <f t="shared" si="21"/>
        <v>-3.1755196304849886</v>
      </c>
      <c r="J60" s="14">
        <v>1721</v>
      </c>
      <c r="K60" s="31">
        <v>2</v>
      </c>
      <c r="L60" s="32">
        <f t="shared" si="14"/>
        <v>2</v>
      </c>
      <c r="M60" s="31">
        <v>30</v>
      </c>
      <c r="N60" s="32">
        <f t="shared" si="22"/>
        <v>20</v>
      </c>
      <c r="O60" s="33">
        <v>1648</v>
      </c>
      <c r="P60" s="27">
        <f t="shared" si="15"/>
        <v>-4.2417199302730966</v>
      </c>
      <c r="Q60" s="14">
        <v>1709</v>
      </c>
      <c r="R60" s="35"/>
      <c r="S60" s="36">
        <f t="shared" si="16"/>
        <v>2</v>
      </c>
      <c r="T60" s="35">
        <v>19</v>
      </c>
      <c r="U60" s="36">
        <f t="shared" si="24"/>
        <v>40</v>
      </c>
      <c r="V60" s="37">
        <v>1627</v>
      </c>
      <c r="W60" s="20">
        <f t="shared" si="17"/>
        <v>-4.798127559976594</v>
      </c>
      <c r="X60" s="14">
        <v>1690</v>
      </c>
      <c r="Y60" s="39">
        <v>2</v>
      </c>
      <c r="Z60" s="40">
        <f t="shared" si="18"/>
        <v>4</v>
      </c>
      <c r="AA60" s="39">
        <v>10</v>
      </c>
      <c r="AB60" s="40">
        <f t="shared" si="25"/>
        <v>46</v>
      </c>
      <c r="AC60" s="41">
        <v>1618</v>
      </c>
      <c r="AD60" s="29">
        <f t="shared" si="20"/>
        <v>-4.2603550295857984</v>
      </c>
    </row>
    <row r="61" spans="1:30" x14ac:dyDescent="0.3">
      <c r="A61" s="8">
        <v>10</v>
      </c>
      <c r="B61" s="4" t="s">
        <v>10</v>
      </c>
      <c r="C61" s="4">
        <v>85</v>
      </c>
      <c r="D61" s="4" t="s">
        <v>12</v>
      </c>
      <c r="E61" s="14">
        <v>11</v>
      </c>
      <c r="F61" s="22"/>
      <c r="G61" s="22"/>
      <c r="H61" s="22">
        <v>11</v>
      </c>
      <c r="I61" s="24">
        <f t="shared" si="21"/>
        <v>0</v>
      </c>
      <c r="J61" s="14">
        <v>11</v>
      </c>
      <c r="K61" s="31"/>
      <c r="L61" s="32">
        <f t="shared" si="14"/>
        <v>0</v>
      </c>
      <c r="M61" s="31"/>
      <c r="N61" s="32">
        <f t="shared" si="22"/>
        <v>9</v>
      </c>
      <c r="O61" s="33">
        <v>11</v>
      </c>
      <c r="P61" s="27">
        <f t="shared" si="15"/>
        <v>0</v>
      </c>
      <c r="Q61" s="14">
        <v>11</v>
      </c>
      <c r="R61" s="35"/>
      <c r="S61" s="36">
        <f t="shared" si="16"/>
        <v>0</v>
      </c>
      <c r="T61" s="35"/>
      <c r="U61" s="36">
        <f t="shared" si="24"/>
        <v>16</v>
      </c>
      <c r="V61" s="37">
        <v>11</v>
      </c>
      <c r="W61" s="20">
        <f t="shared" si="17"/>
        <v>0</v>
      </c>
      <c r="X61" s="14">
        <v>11</v>
      </c>
      <c r="Y61" s="39"/>
      <c r="Z61" s="40">
        <f t="shared" si="18"/>
        <v>0</v>
      </c>
      <c r="AA61" s="39"/>
      <c r="AB61" s="40">
        <f t="shared" si="25"/>
        <v>468</v>
      </c>
      <c r="AC61" s="41">
        <v>11</v>
      </c>
      <c r="AD61" s="29">
        <f t="shared" si="20"/>
        <v>0</v>
      </c>
    </row>
    <row r="62" spans="1:30" x14ac:dyDescent="0.3">
      <c r="A62" s="8">
        <v>10</v>
      </c>
      <c r="B62" s="4" t="s">
        <v>10</v>
      </c>
      <c r="C62" s="4">
        <v>86</v>
      </c>
      <c r="D62" s="4" t="s">
        <v>17</v>
      </c>
      <c r="E62" s="14">
        <v>542</v>
      </c>
      <c r="F62" s="22"/>
      <c r="G62" s="22">
        <v>9</v>
      </c>
      <c r="H62" s="22">
        <v>512</v>
      </c>
      <c r="I62" s="24">
        <f t="shared" si="21"/>
        <v>-5.5350553505535052</v>
      </c>
      <c r="J62" s="14">
        <v>543</v>
      </c>
      <c r="K62" s="31">
        <v>1</v>
      </c>
      <c r="L62" s="32">
        <f t="shared" si="14"/>
        <v>1</v>
      </c>
      <c r="M62" s="31">
        <v>8</v>
      </c>
      <c r="N62" s="32">
        <f t="shared" si="22"/>
        <v>25</v>
      </c>
      <c r="O62" s="33">
        <v>506</v>
      </c>
      <c r="P62" s="27">
        <f t="shared" si="15"/>
        <v>-6.8139963167587485</v>
      </c>
      <c r="Q62" s="14">
        <v>541</v>
      </c>
      <c r="R62" s="35"/>
      <c r="S62" s="36">
        <f t="shared" si="16"/>
        <v>1</v>
      </c>
      <c r="T62" s="35">
        <v>4</v>
      </c>
      <c r="U62" s="36">
        <f t="shared" si="24"/>
        <v>25</v>
      </c>
      <c r="V62" s="37">
        <v>501</v>
      </c>
      <c r="W62" s="20">
        <f t="shared" si="17"/>
        <v>-7.3937153419593349</v>
      </c>
      <c r="X62" s="14">
        <v>521</v>
      </c>
      <c r="Y62" s="39"/>
      <c r="Z62" s="40">
        <f t="shared" si="18"/>
        <v>1</v>
      </c>
      <c r="AA62" s="39">
        <v>5</v>
      </c>
      <c r="AB62" s="40">
        <f t="shared" si="25"/>
        <v>25</v>
      </c>
      <c r="AC62" s="41">
        <v>496</v>
      </c>
      <c r="AD62" s="29">
        <f t="shared" si="20"/>
        <v>-4.7984644913627639</v>
      </c>
    </row>
    <row r="63" spans="1:30" x14ac:dyDescent="0.3">
      <c r="A63" s="8">
        <v>7</v>
      </c>
      <c r="B63" s="4" t="s">
        <v>57</v>
      </c>
      <c r="C63" s="4">
        <v>87</v>
      </c>
      <c r="D63" s="4" t="s">
        <v>59</v>
      </c>
      <c r="E63" s="14">
        <v>1623</v>
      </c>
      <c r="F63" s="22">
        <v>4</v>
      </c>
      <c r="G63" s="22">
        <v>6</v>
      </c>
      <c r="H63" s="22">
        <v>1501</v>
      </c>
      <c r="I63" s="24">
        <f t="shared" si="21"/>
        <v>-7.5169439309919897</v>
      </c>
      <c r="J63" s="14">
        <v>1614</v>
      </c>
      <c r="K63" s="31">
        <v>8</v>
      </c>
      <c r="L63" s="32">
        <f t="shared" si="14"/>
        <v>12</v>
      </c>
      <c r="M63" s="31">
        <v>9</v>
      </c>
      <c r="N63" s="32">
        <f t="shared" si="22"/>
        <v>18</v>
      </c>
      <c r="O63" s="33">
        <v>1497</v>
      </c>
      <c r="P63" s="27">
        <f t="shared" si="15"/>
        <v>-7.2490706319702598</v>
      </c>
      <c r="Q63" s="14">
        <v>1603</v>
      </c>
      <c r="R63" s="35">
        <v>3</v>
      </c>
      <c r="S63" s="36">
        <f t="shared" si="16"/>
        <v>15</v>
      </c>
      <c r="T63" s="35">
        <v>47</v>
      </c>
      <c r="U63" s="36">
        <f t="shared" si="24"/>
        <v>67</v>
      </c>
      <c r="V63" s="37">
        <v>1448</v>
      </c>
      <c r="W63" s="20">
        <f t="shared" si="17"/>
        <v>-9.6693699313786645</v>
      </c>
      <c r="X63" s="14">
        <v>1505</v>
      </c>
      <c r="Y63" s="39">
        <v>2</v>
      </c>
      <c r="Z63" s="40">
        <f t="shared" si="18"/>
        <v>17</v>
      </c>
      <c r="AA63" s="39">
        <v>10</v>
      </c>
      <c r="AB63" s="40">
        <f t="shared" si="25"/>
        <v>67</v>
      </c>
      <c r="AC63" s="41">
        <v>1439</v>
      </c>
      <c r="AD63" s="29">
        <f t="shared" si="20"/>
        <v>-4.3853820598006648</v>
      </c>
    </row>
    <row r="64" spans="1:30" x14ac:dyDescent="0.3">
      <c r="A64" s="8">
        <v>3</v>
      </c>
      <c r="B64" s="4" t="s">
        <v>28</v>
      </c>
      <c r="C64" s="4">
        <v>88</v>
      </c>
      <c r="D64" s="4" t="s">
        <v>30</v>
      </c>
      <c r="E64" s="14">
        <v>1312</v>
      </c>
      <c r="F64" s="22">
        <v>3</v>
      </c>
      <c r="G64" s="22">
        <v>5</v>
      </c>
      <c r="H64" s="22">
        <v>1283</v>
      </c>
      <c r="I64" s="24">
        <f t="shared" si="21"/>
        <v>-2.2103658536585367</v>
      </c>
      <c r="J64" s="14">
        <v>1305</v>
      </c>
      <c r="K64" s="31">
        <v>2</v>
      </c>
      <c r="L64" s="32">
        <f t="shared" si="14"/>
        <v>5</v>
      </c>
      <c r="M64" s="31">
        <v>16</v>
      </c>
      <c r="N64" s="32">
        <f t="shared" si="22"/>
        <v>19</v>
      </c>
      <c r="O64" s="33">
        <v>1268</v>
      </c>
      <c r="P64" s="27">
        <f t="shared" si="15"/>
        <v>-2.8352490421455938</v>
      </c>
      <c r="Q64" s="14">
        <v>1297</v>
      </c>
      <c r="R64" s="35">
        <v>2</v>
      </c>
      <c r="S64" s="36">
        <f t="shared" si="16"/>
        <v>7</v>
      </c>
      <c r="T64" s="35">
        <v>20</v>
      </c>
      <c r="U64" s="36">
        <f t="shared" si="24"/>
        <v>33</v>
      </c>
      <c r="V64" s="37">
        <v>1249</v>
      </c>
      <c r="W64" s="20">
        <f t="shared" si="17"/>
        <v>-3.7008481110254432</v>
      </c>
      <c r="X64" s="14">
        <v>1284</v>
      </c>
      <c r="Y64" s="39">
        <v>2</v>
      </c>
      <c r="Z64" s="40">
        <f t="shared" si="18"/>
        <v>9</v>
      </c>
      <c r="AA64" s="39">
        <v>9</v>
      </c>
      <c r="AB64" s="40">
        <f t="shared" si="25"/>
        <v>33</v>
      </c>
      <c r="AC64" s="41">
        <v>1242</v>
      </c>
      <c r="AD64" s="29">
        <f t="shared" si="20"/>
        <v>-3.2710280373831773</v>
      </c>
    </row>
    <row r="65" spans="1:30" x14ac:dyDescent="0.3">
      <c r="A65" s="8">
        <v>10</v>
      </c>
      <c r="B65" s="4" t="s">
        <v>10</v>
      </c>
      <c r="C65" s="4">
        <v>89</v>
      </c>
      <c r="D65" s="4" t="s">
        <v>16</v>
      </c>
      <c r="E65" s="14">
        <v>1139</v>
      </c>
      <c r="F65" s="22"/>
      <c r="G65" s="22">
        <v>17</v>
      </c>
      <c r="H65" s="22">
        <v>1093</v>
      </c>
      <c r="I65" s="24">
        <f t="shared" si="21"/>
        <v>-4.0386303775241439</v>
      </c>
      <c r="J65" s="14">
        <v>1128</v>
      </c>
      <c r="K65" s="31">
        <v>1</v>
      </c>
      <c r="L65" s="32">
        <f t="shared" si="14"/>
        <v>1</v>
      </c>
      <c r="M65" s="31">
        <v>12</v>
      </c>
      <c r="N65" s="32">
        <f t="shared" si="22"/>
        <v>25</v>
      </c>
      <c r="O65" s="33">
        <v>1081</v>
      </c>
      <c r="P65" s="27">
        <f t="shared" si="15"/>
        <v>-4.1666666666666661</v>
      </c>
      <c r="Q65" s="14">
        <v>1120</v>
      </c>
      <c r="R65" s="35"/>
      <c r="S65" s="36">
        <f t="shared" si="16"/>
        <v>1</v>
      </c>
      <c r="T65" s="35">
        <v>14</v>
      </c>
      <c r="U65" s="36">
        <f t="shared" si="24"/>
        <v>705</v>
      </c>
      <c r="V65" s="37">
        <v>1067</v>
      </c>
      <c r="W65" s="20">
        <f t="shared" si="17"/>
        <v>-4.7321428571428568</v>
      </c>
      <c r="X65" s="14">
        <v>1110</v>
      </c>
      <c r="Y65" s="39">
        <v>1</v>
      </c>
      <c r="Z65" s="40">
        <f t="shared" si="18"/>
        <v>2</v>
      </c>
      <c r="AA65" s="39">
        <v>10</v>
      </c>
      <c r="AB65" s="40">
        <f t="shared" si="25"/>
        <v>705</v>
      </c>
      <c r="AC65" s="41">
        <v>1058</v>
      </c>
      <c r="AD65" s="29">
        <f t="shared" si="20"/>
        <v>-4.6846846846846848</v>
      </c>
    </row>
    <row r="66" spans="1:30" x14ac:dyDescent="0.3">
      <c r="A66" s="8">
        <v>6</v>
      </c>
      <c r="B66" s="4" t="s">
        <v>49</v>
      </c>
      <c r="C66" s="4">
        <v>91</v>
      </c>
      <c r="D66" s="4" t="s">
        <v>54</v>
      </c>
      <c r="E66" s="14">
        <v>1342</v>
      </c>
      <c r="F66" s="22"/>
      <c r="G66" s="22">
        <v>10</v>
      </c>
      <c r="H66" s="22">
        <v>1287</v>
      </c>
      <c r="I66" s="24">
        <f t="shared" si="21"/>
        <v>-4.0983606557377046</v>
      </c>
      <c r="J66" s="14">
        <v>1327</v>
      </c>
      <c r="K66" s="31"/>
      <c r="L66" s="32">
        <f t="shared" si="14"/>
        <v>0</v>
      </c>
      <c r="M66" s="31">
        <v>14</v>
      </c>
      <c r="N66" s="32">
        <f t="shared" si="22"/>
        <v>684</v>
      </c>
      <c r="O66" s="33">
        <v>1275</v>
      </c>
      <c r="P66" s="27">
        <f t="shared" si="15"/>
        <v>-3.9186134137151467</v>
      </c>
      <c r="Q66" s="14">
        <v>1318</v>
      </c>
      <c r="R66" s="35">
        <v>3</v>
      </c>
      <c r="S66" s="36">
        <f t="shared" si="16"/>
        <v>3</v>
      </c>
      <c r="T66" s="35"/>
      <c r="U66" s="36">
        <f t="shared" si="24"/>
        <v>10</v>
      </c>
      <c r="V66" s="37">
        <v>1265</v>
      </c>
      <c r="W66" s="20">
        <f t="shared" si="17"/>
        <v>-4.0212443095599388</v>
      </c>
      <c r="X66" s="14">
        <v>1302</v>
      </c>
      <c r="Y66" s="39"/>
      <c r="Z66" s="40">
        <f t="shared" si="18"/>
        <v>3</v>
      </c>
      <c r="AA66" s="39">
        <v>4</v>
      </c>
      <c r="AB66" s="40">
        <f t="shared" si="25"/>
        <v>10</v>
      </c>
      <c r="AC66" s="41">
        <v>1260</v>
      </c>
      <c r="AD66" s="29">
        <f t="shared" si="20"/>
        <v>-3.225806451612903</v>
      </c>
    </row>
    <row r="67" spans="1:30" ht="17.25" thickBot="1" x14ac:dyDescent="0.35">
      <c r="A67" s="9">
        <v>7</v>
      </c>
      <c r="B67" s="5" t="s">
        <v>57</v>
      </c>
      <c r="C67" s="5">
        <v>94</v>
      </c>
      <c r="D67" s="5" t="s">
        <v>58</v>
      </c>
      <c r="E67" s="16">
        <v>618</v>
      </c>
      <c r="F67" s="25">
        <v>1</v>
      </c>
      <c r="G67" s="25">
        <v>4</v>
      </c>
      <c r="H67" s="25">
        <v>602</v>
      </c>
      <c r="I67" s="24">
        <f t="shared" si="21"/>
        <v>-2.5889967637540456</v>
      </c>
      <c r="J67" s="16">
        <v>611</v>
      </c>
      <c r="K67" s="31"/>
      <c r="L67" s="32">
        <f t="shared" si="14"/>
        <v>1</v>
      </c>
      <c r="M67" s="31">
        <v>8</v>
      </c>
      <c r="N67" s="32">
        <f t="shared" si="22"/>
        <v>4</v>
      </c>
      <c r="O67" s="33">
        <v>594</v>
      </c>
      <c r="P67" s="27">
        <f t="shared" si="15"/>
        <v>-2.7823240589198037</v>
      </c>
      <c r="Q67" s="16">
        <v>606</v>
      </c>
      <c r="R67" s="35"/>
      <c r="S67" s="36">
        <f t="shared" si="16"/>
        <v>1</v>
      </c>
      <c r="T67" s="35"/>
      <c r="U67" s="36">
        <f t="shared" si="24"/>
        <v>4</v>
      </c>
      <c r="V67" s="37">
        <v>584</v>
      </c>
      <c r="W67" s="20">
        <f t="shared" si="17"/>
        <v>-3.6303630363036308</v>
      </c>
      <c r="X67" s="14">
        <v>604</v>
      </c>
      <c r="Y67" s="39">
        <v>1</v>
      </c>
      <c r="Z67" s="40">
        <f t="shared" si="18"/>
        <v>2</v>
      </c>
      <c r="AA67" s="39">
        <v>6</v>
      </c>
      <c r="AB67" s="40">
        <f t="shared" si="25"/>
        <v>4</v>
      </c>
      <c r="AC67" s="41">
        <v>578</v>
      </c>
      <c r="AD67" s="29">
        <f t="shared" si="20"/>
        <v>-4.3046357615894042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53698</v>
      </c>
      <c r="F68" s="12">
        <f>SUBTOTAL(9,F8:F67)</f>
        <v>38</v>
      </c>
      <c r="G68" s="12">
        <f>SUBTOTAL(9,G8:G67)</f>
        <v>555</v>
      </c>
      <c r="H68" s="12">
        <f>SUBTOTAL(9,H8:H67)</f>
        <v>51515</v>
      </c>
      <c r="I68" s="13">
        <f t="shared" ref="I68" si="26">(H68-E68)/E68*100</f>
        <v>-4.0653283176282171</v>
      </c>
      <c r="J68" s="14">
        <f t="shared" ref="J68:O68" si="27">SUBTOTAL(9,J8:J67)</f>
        <v>53265</v>
      </c>
      <c r="K68" s="14">
        <f t="shared" si="27"/>
        <v>55</v>
      </c>
      <c r="L68" s="12">
        <f t="shared" si="27"/>
        <v>93</v>
      </c>
      <c r="M68" s="14">
        <f>SUBTOTAL(9,M8:M67)</f>
        <v>674</v>
      </c>
      <c r="N68" s="14">
        <f t="shared" si="27"/>
        <v>1902</v>
      </c>
      <c r="O68" s="14">
        <f t="shared" si="27"/>
        <v>50896</v>
      </c>
      <c r="P68" s="21">
        <f t="shared" ref="P68" si="28">(O68-J68)/J68*100</f>
        <v>-4.4475734534872808</v>
      </c>
      <c r="Q68" s="14">
        <f t="shared" ref="Q68:V68" si="29">SUBTOTAL(9,Q8:Q67)</f>
        <v>52746</v>
      </c>
      <c r="R68" s="14">
        <f t="shared" si="29"/>
        <v>70</v>
      </c>
      <c r="S68" s="14">
        <f t="shared" si="29"/>
        <v>163</v>
      </c>
      <c r="T68" s="14">
        <f t="shared" si="29"/>
        <v>618</v>
      </c>
      <c r="U68" s="14">
        <f t="shared" si="29"/>
        <v>2520</v>
      </c>
      <c r="V68" s="14">
        <f t="shared" si="29"/>
        <v>50328</v>
      </c>
      <c r="W68" s="21">
        <f t="shared" ref="W68" si="30">(V68-Q68)/Q68*100</f>
        <v>-4.5842338755545438</v>
      </c>
      <c r="X68" s="12">
        <f t="shared" ref="X68:AC68" si="31">SUBTOTAL(9,X8:X67)</f>
        <v>52032</v>
      </c>
      <c r="Y68" s="14">
        <f t="shared" si="31"/>
        <v>36</v>
      </c>
      <c r="Z68" s="14">
        <f t="shared" si="31"/>
        <v>199</v>
      </c>
      <c r="AA68" s="14">
        <f t="shared" si="31"/>
        <v>452</v>
      </c>
      <c r="AB68" s="14">
        <f t="shared" si="31"/>
        <v>3418</v>
      </c>
      <c r="AC68" s="14">
        <f t="shared" si="31"/>
        <v>49912</v>
      </c>
      <c r="AD68" s="21">
        <f t="shared" ref="AD68" si="32">(AC68-X68)/X68*100</f>
        <v>-4.0744157441574416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/>
  <sortState ref="A8:AD67">
    <sortCondition ref="C8:C67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2019-01-07T16:39:10Z</dcterms:modified>
</cp:coreProperties>
</file>