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'!$A$5:$J$65</definedName>
    <definedName name="_xlnm._FilterDatabase" localSheetId="2" hidden="1">'LT JA PVM mokėtojai '!$A$5:$J$65</definedName>
    <definedName name="_xlnm._FilterDatabase" localSheetId="3" hidden="1">'UJA PVM mokėtojai'!$A$5:$J$65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AR7" i="13" l="1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2" i="13"/>
  <c r="AR63" i="13"/>
  <c r="AR64" i="13"/>
  <c r="AR65" i="13"/>
  <c r="AR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2" i="13"/>
  <c r="AQ43" i="13"/>
  <c r="AQ44" i="13"/>
  <c r="AQ45" i="13"/>
  <c r="AQ46" i="13"/>
  <c r="AQ47" i="13"/>
  <c r="AQ48" i="13"/>
  <c r="AQ49" i="13"/>
  <c r="AQ50" i="13"/>
  <c r="AQ51" i="13"/>
  <c r="AQ52" i="13"/>
  <c r="AQ53" i="13"/>
  <c r="AQ54" i="13"/>
  <c r="AQ55" i="13"/>
  <c r="AQ56" i="13"/>
  <c r="AQ57" i="13"/>
  <c r="AQ58" i="13"/>
  <c r="AQ59" i="13"/>
  <c r="AQ60" i="13"/>
  <c r="AQ61" i="13"/>
  <c r="AQ62" i="13"/>
  <c r="AQ63" i="13"/>
  <c r="AQ64" i="13"/>
  <c r="AQ65" i="13"/>
  <c r="AQ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2" i="13"/>
  <c r="AN43" i="13"/>
  <c r="AN44" i="13"/>
  <c r="AN45" i="13"/>
  <c r="AN46" i="13"/>
  <c r="AN47" i="13"/>
  <c r="AN48" i="13"/>
  <c r="AN49" i="13"/>
  <c r="AN50" i="13"/>
  <c r="AN51" i="13"/>
  <c r="AN52" i="13"/>
  <c r="AN53" i="13"/>
  <c r="AN54" i="13"/>
  <c r="AN55" i="13"/>
  <c r="AN56" i="13"/>
  <c r="AN57" i="13"/>
  <c r="AN58" i="13"/>
  <c r="AN59" i="13"/>
  <c r="AN60" i="13"/>
  <c r="AN61" i="13"/>
  <c r="AN62" i="13"/>
  <c r="AN63" i="13"/>
  <c r="AN64" i="13"/>
  <c r="AN65" i="13"/>
  <c r="AN6" i="13"/>
  <c r="AR58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52" i="11"/>
  <c r="AR53" i="11"/>
  <c r="AR54" i="11"/>
  <c r="AR55" i="11"/>
  <c r="AR56" i="11"/>
  <c r="AR57" i="11"/>
  <c r="AR59" i="11"/>
  <c r="AR60" i="11"/>
  <c r="AR61" i="11"/>
  <c r="AR62" i="11"/>
  <c r="AR63" i="11"/>
  <c r="AR64" i="11"/>
  <c r="AR65" i="11"/>
  <c r="AR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9" i="11"/>
  <c r="AN60" i="11"/>
  <c r="AN61" i="11"/>
  <c r="AN62" i="11"/>
  <c r="AN63" i="11"/>
  <c r="AN64" i="11"/>
  <c r="AN65" i="11"/>
  <c r="AN58" i="11"/>
  <c r="AU11" i="12"/>
  <c r="AU58" i="12"/>
  <c r="AU7" i="12"/>
  <c r="AU26" i="12"/>
  <c r="AU12" i="12"/>
  <c r="AU19" i="12"/>
  <c r="AU20" i="12"/>
  <c r="AU21" i="12"/>
  <c r="AU31" i="12"/>
  <c r="AU37" i="12"/>
  <c r="AU52" i="12"/>
  <c r="AU38" i="12"/>
  <c r="AU8" i="12"/>
  <c r="AU53" i="12"/>
  <c r="AU32" i="12"/>
  <c r="AU9" i="12"/>
  <c r="AU27" i="12"/>
  <c r="AU59" i="12"/>
  <c r="AU60" i="12"/>
  <c r="AU54" i="12"/>
  <c r="AU55" i="12"/>
  <c r="AU13" i="12"/>
  <c r="AU39" i="12"/>
  <c r="AU28" i="12"/>
  <c r="AU14" i="12"/>
  <c r="AU15" i="12"/>
  <c r="AU16" i="12"/>
  <c r="AU40" i="12"/>
  <c r="AU22" i="12"/>
  <c r="AU23" i="12"/>
  <c r="AU33" i="12"/>
  <c r="AU29" i="12"/>
  <c r="AU10" i="12"/>
  <c r="AU48" i="12"/>
  <c r="AU56" i="12"/>
  <c r="AU44" i="12"/>
  <c r="AU41" i="12"/>
  <c r="AU34" i="12"/>
  <c r="AU35" i="12"/>
  <c r="AU49" i="12"/>
  <c r="AU17" i="12"/>
  <c r="AU42" i="12"/>
  <c r="AU18" i="12"/>
  <c r="AU36" i="12"/>
  <c r="AU50" i="12"/>
  <c r="AU24" i="12"/>
  <c r="AU45" i="12"/>
  <c r="AU51" i="12"/>
  <c r="AU61" i="12"/>
  <c r="AU62" i="12"/>
  <c r="AU57" i="12"/>
  <c r="AU30" i="12"/>
  <c r="AU63" i="12"/>
  <c r="AU64" i="12"/>
  <c r="AU46" i="12"/>
  <c r="AU25" i="12"/>
  <c r="AU65" i="12"/>
  <c r="AU43" i="12"/>
  <c r="AU47" i="12"/>
  <c r="AU6" i="12"/>
  <c r="AT11" i="12"/>
  <c r="AT58" i="12"/>
  <c r="AT7" i="12"/>
  <c r="AT26" i="12"/>
  <c r="AT12" i="12"/>
  <c r="AT19" i="12"/>
  <c r="AT20" i="12"/>
  <c r="AT21" i="12"/>
  <c r="AT31" i="12"/>
  <c r="AT37" i="12"/>
  <c r="AT52" i="12"/>
  <c r="AT38" i="12"/>
  <c r="AT8" i="12"/>
  <c r="AT53" i="12"/>
  <c r="AT32" i="12"/>
  <c r="AT9" i="12"/>
  <c r="AT27" i="12"/>
  <c r="AT59" i="12"/>
  <c r="AT60" i="12"/>
  <c r="AT54" i="12"/>
  <c r="AT55" i="12"/>
  <c r="AT13" i="12"/>
  <c r="AT39" i="12"/>
  <c r="AT28" i="12"/>
  <c r="AT14" i="12"/>
  <c r="AT15" i="12"/>
  <c r="AT16" i="12"/>
  <c r="AT40" i="12"/>
  <c r="AT22" i="12"/>
  <c r="AT23" i="12"/>
  <c r="AT33" i="12"/>
  <c r="AT29" i="12"/>
  <c r="AT10" i="12"/>
  <c r="AT48" i="12"/>
  <c r="AT56" i="12"/>
  <c r="AT44" i="12"/>
  <c r="AT41" i="12"/>
  <c r="AT34" i="12"/>
  <c r="AT35" i="12"/>
  <c r="AT49" i="12"/>
  <c r="AT17" i="12"/>
  <c r="AT42" i="12"/>
  <c r="AT18" i="12"/>
  <c r="AT36" i="12"/>
  <c r="AT50" i="12"/>
  <c r="AT24" i="12"/>
  <c r="AT45" i="12"/>
  <c r="AT51" i="12"/>
  <c r="AT61" i="12"/>
  <c r="AT62" i="12"/>
  <c r="AT57" i="12"/>
  <c r="AT30" i="12"/>
  <c r="AT63" i="12"/>
  <c r="AT64" i="12"/>
  <c r="AT46" i="12"/>
  <c r="AT25" i="12"/>
  <c r="AT65" i="12"/>
  <c r="AT43" i="12"/>
  <c r="AT47" i="12"/>
  <c r="AT6" i="12"/>
  <c r="AG6" i="12"/>
  <c r="AQ11" i="12"/>
  <c r="AQ58" i="12"/>
  <c r="AQ7" i="12"/>
  <c r="AQ26" i="12"/>
  <c r="AQ12" i="12"/>
  <c r="AQ19" i="12"/>
  <c r="AQ20" i="12"/>
  <c r="AQ21" i="12"/>
  <c r="AQ31" i="12"/>
  <c r="AQ37" i="12"/>
  <c r="AQ52" i="12"/>
  <c r="AQ38" i="12"/>
  <c r="AQ8" i="12"/>
  <c r="AQ53" i="12"/>
  <c r="AQ32" i="12"/>
  <c r="AQ9" i="12"/>
  <c r="AQ27" i="12"/>
  <c r="AQ59" i="12"/>
  <c r="AQ60" i="12"/>
  <c r="AQ54" i="12"/>
  <c r="AQ55" i="12"/>
  <c r="AQ13" i="12"/>
  <c r="AQ39" i="12"/>
  <c r="AQ28" i="12"/>
  <c r="AQ14" i="12"/>
  <c r="AQ15" i="12"/>
  <c r="AQ16" i="12"/>
  <c r="AQ40" i="12"/>
  <c r="AQ22" i="12"/>
  <c r="AQ23" i="12"/>
  <c r="AQ33" i="12"/>
  <c r="AQ29" i="12"/>
  <c r="AQ10" i="12"/>
  <c r="AQ48" i="12"/>
  <c r="AQ56" i="12"/>
  <c r="AQ44" i="12"/>
  <c r="AQ41" i="12"/>
  <c r="AQ34" i="12"/>
  <c r="AQ35" i="12"/>
  <c r="AQ49" i="12"/>
  <c r="AQ17" i="12"/>
  <c r="AQ42" i="12"/>
  <c r="AQ18" i="12"/>
  <c r="AQ36" i="12"/>
  <c r="AQ50" i="12"/>
  <c r="AQ24" i="12"/>
  <c r="AQ45" i="12"/>
  <c r="AQ51" i="12"/>
  <c r="AQ61" i="12"/>
  <c r="AQ62" i="12"/>
  <c r="AQ57" i="12"/>
  <c r="AQ30" i="12"/>
  <c r="AQ63" i="12"/>
  <c r="AQ64" i="12"/>
  <c r="AQ46" i="12"/>
  <c r="AQ25" i="12"/>
  <c r="AQ65" i="12"/>
  <c r="AQ43" i="12"/>
  <c r="AQ47" i="12"/>
  <c r="AQ6" i="12"/>
  <c r="AP66" i="12"/>
  <c r="AS66" i="12"/>
  <c r="AR66" i="12"/>
  <c r="AV66" i="11"/>
  <c r="AV66" i="13"/>
  <c r="AQ66" i="12" l="1"/>
  <c r="AT66" i="12"/>
  <c r="AU11" i="8"/>
  <c r="AU58" i="8"/>
  <c r="AU7" i="8"/>
  <c r="AU26" i="8"/>
  <c r="AU12" i="8"/>
  <c r="AU19" i="8"/>
  <c r="AU20" i="8"/>
  <c r="AU21" i="8"/>
  <c r="AU31" i="8"/>
  <c r="AU37" i="8"/>
  <c r="AU52" i="8"/>
  <c r="AU38" i="8"/>
  <c r="AU8" i="8"/>
  <c r="AU53" i="8"/>
  <c r="AU32" i="8"/>
  <c r="AU9" i="8"/>
  <c r="AU27" i="8"/>
  <c r="AU59" i="8"/>
  <c r="AU60" i="8"/>
  <c r="AU54" i="8"/>
  <c r="AU55" i="8"/>
  <c r="AU13" i="8"/>
  <c r="AU39" i="8"/>
  <c r="AU28" i="8"/>
  <c r="AU14" i="8"/>
  <c r="AU15" i="8"/>
  <c r="AU16" i="8"/>
  <c r="AU40" i="8"/>
  <c r="AU22" i="8"/>
  <c r="AU23" i="8"/>
  <c r="AU33" i="8"/>
  <c r="AU29" i="8"/>
  <c r="AU10" i="8"/>
  <c r="AU48" i="8"/>
  <c r="AU56" i="8"/>
  <c r="AU44" i="8"/>
  <c r="AU41" i="8"/>
  <c r="AU34" i="8"/>
  <c r="AU35" i="8"/>
  <c r="AU49" i="8"/>
  <c r="AU17" i="8"/>
  <c r="AU42" i="8"/>
  <c r="AU18" i="8"/>
  <c r="AU36" i="8"/>
  <c r="AU50" i="8"/>
  <c r="AU24" i="8"/>
  <c r="AU45" i="8"/>
  <c r="AU51" i="8"/>
  <c r="AU61" i="8"/>
  <c r="AU62" i="8"/>
  <c r="AU57" i="8"/>
  <c r="AU30" i="8"/>
  <c r="AU63" i="8"/>
  <c r="AU64" i="8"/>
  <c r="AU46" i="8"/>
  <c r="AU25" i="8"/>
  <c r="AU65" i="8"/>
  <c r="AU43" i="8"/>
  <c r="AU47" i="8"/>
  <c r="AU6" i="8"/>
  <c r="AT11" i="8"/>
  <c r="AT58" i="8"/>
  <c r="AT7" i="8"/>
  <c r="AT26" i="8"/>
  <c r="AT12" i="8"/>
  <c r="AT19" i="8"/>
  <c r="AT20" i="8"/>
  <c r="AT21" i="8"/>
  <c r="AT31" i="8"/>
  <c r="AT37" i="8"/>
  <c r="AT52" i="8"/>
  <c r="AT38" i="8"/>
  <c r="AT8" i="8"/>
  <c r="AT53" i="8"/>
  <c r="AT32" i="8"/>
  <c r="AT9" i="8"/>
  <c r="AT27" i="8"/>
  <c r="AT59" i="8"/>
  <c r="AT60" i="8"/>
  <c r="AT54" i="8"/>
  <c r="AT55" i="8"/>
  <c r="AT13" i="8"/>
  <c r="AT39" i="8"/>
  <c r="AT28" i="8"/>
  <c r="AT14" i="8"/>
  <c r="AT15" i="8"/>
  <c r="AT16" i="8"/>
  <c r="AT40" i="8"/>
  <c r="AT22" i="8"/>
  <c r="AT23" i="8"/>
  <c r="AT33" i="8"/>
  <c r="AT29" i="8"/>
  <c r="AT10" i="8"/>
  <c r="AT48" i="8"/>
  <c r="AT56" i="8"/>
  <c r="AT44" i="8"/>
  <c r="AT41" i="8"/>
  <c r="AT34" i="8"/>
  <c r="AT35" i="8"/>
  <c r="AT49" i="8"/>
  <c r="AT17" i="8"/>
  <c r="AT42" i="8"/>
  <c r="AT18" i="8"/>
  <c r="AT36" i="8"/>
  <c r="AT50" i="8"/>
  <c r="AT24" i="8"/>
  <c r="AT45" i="8"/>
  <c r="AT51" i="8"/>
  <c r="AT61" i="8"/>
  <c r="AT62" i="8"/>
  <c r="AT57" i="8"/>
  <c r="AT30" i="8"/>
  <c r="AT63" i="8"/>
  <c r="AT64" i="8"/>
  <c r="AT46" i="8"/>
  <c r="AT25" i="8"/>
  <c r="AT65" i="8"/>
  <c r="AT43" i="8"/>
  <c r="AT47" i="8"/>
  <c r="AT6" i="8"/>
  <c r="AG6" i="8"/>
  <c r="AQ11" i="8"/>
  <c r="AQ58" i="8"/>
  <c r="AQ7" i="8"/>
  <c r="AQ26" i="8"/>
  <c r="AQ12" i="8"/>
  <c r="AQ19" i="8"/>
  <c r="AQ20" i="8"/>
  <c r="AQ21" i="8"/>
  <c r="AQ31" i="8"/>
  <c r="AQ37" i="8"/>
  <c r="AQ52" i="8"/>
  <c r="AQ38" i="8"/>
  <c r="AQ8" i="8"/>
  <c r="AQ53" i="8"/>
  <c r="AQ32" i="8"/>
  <c r="AQ9" i="8"/>
  <c r="AQ27" i="8"/>
  <c r="AQ59" i="8"/>
  <c r="AQ60" i="8"/>
  <c r="AQ54" i="8"/>
  <c r="AQ55" i="8"/>
  <c r="AQ13" i="8"/>
  <c r="AQ39" i="8"/>
  <c r="AQ28" i="8"/>
  <c r="AQ14" i="8"/>
  <c r="AQ15" i="8"/>
  <c r="AQ16" i="8"/>
  <c r="AQ40" i="8"/>
  <c r="AQ22" i="8"/>
  <c r="AQ23" i="8"/>
  <c r="AQ33" i="8"/>
  <c r="AQ29" i="8"/>
  <c r="AQ10" i="8"/>
  <c r="AQ48" i="8"/>
  <c r="AQ56" i="8"/>
  <c r="AQ44" i="8"/>
  <c r="AQ41" i="8"/>
  <c r="AQ34" i="8"/>
  <c r="AQ35" i="8"/>
  <c r="AQ49" i="8"/>
  <c r="AQ17" i="8"/>
  <c r="AQ42" i="8"/>
  <c r="AQ18" i="8"/>
  <c r="AQ36" i="8"/>
  <c r="AQ50" i="8"/>
  <c r="AQ24" i="8"/>
  <c r="AQ45" i="8"/>
  <c r="AQ51" i="8"/>
  <c r="AQ61" i="8"/>
  <c r="AQ62" i="8"/>
  <c r="AQ57" i="8"/>
  <c r="AQ30" i="8"/>
  <c r="AQ63" i="8"/>
  <c r="AQ64" i="8"/>
  <c r="AQ46" i="8"/>
  <c r="AQ25" i="8"/>
  <c r="AQ65" i="8"/>
  <c r="AQ43" i="8"/>
  <c r="AQ47" i="8"/>
  <c r="AQ6" i="8"/>
  <c r="AF11" i="11" l="1"/>
  <c r="AF58" i="11"/>
  <c r="AF7" i="11"/>
  <c r="AF26" i="11"/>
  <c r="AF12" i="11"/>
  <c r="AF19" i="11"/>
  <c r="AF20" i="11"/>
  <c r="AF21" i="11"/>
  <c r="AF31" i="11"/>
  <c r="AF37" i="11"/>
  <c r="AF52" i="11"/>
  <c r="AF38" i="11"/>
  <c r="AF8" i="11"/>
  <c r="AF53" i="11"/>
  <c r="AF32" i="11"/>
  <c r="AF9" i="11"/>
  <c r="AF27" i="11"/>
  <c r="AF59" i="11"/>
  <c r="AF60" i="11"/>
  <c r="AF54" i="11"/>
  <c r="AF55" i="11"/>
  <c r="AF13" i="11"/>
  <c r="AF39" i="11"/>
  <c r="AF28" i="11"/>
  <c r="AF14" i="11"/>
  <c r="AF15" i="11"/>
  <c r="AF16" i="11"/>
  <c r="AF40" i="11"/>
  <c r="AF22" i="11"/>
  <c r="AF23" i="11"/>
  <c r="AF33" i="11"/>
  <c r="AF29" i="11"/>
  <c r="AF10" i="11"/>
  <c r="AF48" i="11"/>
  <c r="AF56" i="11"/>
  <c r="AF44" i="11"/>
  <c r="AF41" i="11"/>
  <c r="AF34" i="11"/>
  <c r="AF35" i="11"/>
  <c r="AF49" i="11"/>
  <c r="AF17" i="11"/>
  <c r="AF42" i="11"/>
  <c r="AF18" i="11"/>
  <c r="AF36" i="11"/>
  <c r="AF50" i="11"/>
  <c r="AF24" i="11"/>
  <c r="AF45" i="11"/>
  <c r="AF51" i="11"/>
  <c r="AF61" i="11"/>
  <c r="AF62" i="11"/>
  <c r="AF57" i="11"/>
  <c r="AF30" i="11"/>
  <c r="AF63" i="11"/>
  <c r="AF64" i="11"/>
  <c r="AF46" i="11"/>
  <c r="AF25" i="11"/>
  <c r="AF65" i="11"/>
  <c r="AF43" i="11"/>
  <c r="AF47" i="11"/>
  <c r="AF6" i="11"/>
  <c r="AE11" i="11"/>
  <c r="AE58" i="11"/>
  <c r="AE7" i="11"/>
  <c r="AE26" i="11"/>
  <c r="AE12" i="11"/>
  <c r="AE19" i="11"/>
  <c r="AE20" i="11"/>
  <c r="AE21" i="11"/>
  <c r="AE31" i="11"/>
  <c r="AE37" i="11"/>
  <c r="AE52" i="11"/>
  <c r="AE38" i="11"/>
  <c r="AE8" i="11"/>
  <c r="AE53" i="11"/>
  <c r="AE32" i="11"/>
  <c r="AE9" i="11"/>
  <c r="AE27" i="11"/>
  <c r="AE59" i="11"/>
  <c r="AE60" i="11"/>
  <c r="AE54" i="11"/>
  <c r="AE55" i="11"/>
  <c r="AE13" i="11"/>
  <c r="AE39" i="11"/>
  <c r="AE28" i="11"/>
  <c r="AE14" i="11"/>
  <c r="AE15" i="11"/>
  <c r="AE16" i="11"/>
  <c r="AE40" i="11"/>
  <c r="AE22" i="11"/>
  <c r="AE23" i="11"/>
  <c r="AE33" i="11"/>
  <c r="AE29" i="11"/>
  <c r="AE10" i="11"/>
  <c r="AE48" i="11"/>
  <c r="AE56" i="11"/>
  <c r="AE44" i="11"/>
  <c r="AE41" i="11"/>
  <c r="AE34" i="11"/>
  <c r="AE35" i="11"/>
  <c r="AE49" i="11"/>
  <c r="AE17" i="11"/>
  <c r="AE42" i="11"/>
  <c r="AE18" i="11"/>
  <c r="AE36" i="11"/>
  <c r="AE50" i="11"/>
  <c r="AE24" i="11"/>
  <c r="AE45" i="11"/>
  <c r="AE51" i="11"/>
  <c r="AE61" i="11"/>
  <c r="AE62" i="11"/>
  <c r="AE57" i="11"/>
  <c r="AE30" i="11"/>
  <c r="AE63" i="11"/>
  <c r="AE64" i="11"/>
  <c r="AE46" i="11"/>
  <c r="AE25" i="11"/>
  <c r="AE65" i="11"/>
  <c r="AE43" i="11"/>
  <c r="AE47" i="11"/>
  <c r="AE6" i="11"/>
  <c r="AB11" i="11"/>
  <c r="AB58" i="11"/>
  <c r="AB7" i="11"/>
  <c r="AB26" i="11"/>
  <c r="AB12" i="11"/>
  <c r="AB19" i="11"/>
  <c r="AB20" i="11"/>
  <c r="AB21" i="11"/>
  <c r="AB31" i="11"/>
  <c r="AB37" i="11"/>
  <c r="AB52" i="11"/>
  <c r="AB38" i="11"/>
  <c r="AB8" i="11"/>
  <c r="AB53" i="11"/>
  <c r="AB32" i="11"/>
  <c r="AB9" i="11"/>
  <c r="AB27" i="11"/>
  <c r="AB59" i="11"/>
  <c r="AB60" i="11"/>
  <c r="AB54" i="11"/>
  <c r="AB55" i="11"/>
  <c r="AB13" i="11"/>
  <c r="AB39" i="11"/>
  <c r="AB28" i="11"/>
  <c r="AB14" i="11"/>
  <c r="AB15" i="11"/>
  <c r="AB16" i="11"/>
  <c r="AB40" i="11"/>
  <c r="AB22" i="11"/>
  <c r="AB23" i="11"/>
  <c r="AB33" i="11"/>
  <c r="AB29" i="11"/>
  <c r="AB10" i="11"/>
  <c r="AB48" i="11"/>
  <c r="AB56" i="11"/>
  <c r="AB44" i="11"/>
  <c r="AB41" i="11"/>
  <c r="AB34" i="11"/>
  <c r="AB35" i="11"/>
  <c r="AB49" i="11"/>
  <c r="AB17" i="11"/>
  <c r="AB42" i="11"/>
  <c r="AB18" i="11"/>
  <c r="AB36" i="11"/>
  <c r="AB50" i="11"/>
  <c r="AB24" i="11"/>
  <c r="AB45" i="11"/>
  <c r="AB51" i="11"/>
  <c r="AB61" i="11"/>
  <c r="AB62" i="11"/>
  <c r="AB57" i="11"/>
  <c r="AB30" i="11"/>
  <c r="AB63" i="11"/>
  <c r="AB64" i="11"/>
  <c r="AB46" i="11"/>
  <c r="AB25" i="11"/>
  <c r="AB65" i="11"/>
  <c r="AB43" i="11"/>
  <c r="AB47" i="11"/>
  <c r="AB6" i="11"/>
  <c r="AI66" i="13"/>
  <c r="AH11" i="13"/>
  <c r="AH58" i="13"/>
  <c r="AH6" i="13"/>
  <c r="AF11" i="13"/>
  <c r="AF58" i="13"/>
  <c r="AF7" i="13"/>
  <c r="AF26" i="13"/>
  <c r="AF12" i="13"/>
  <c r="AF19" i="13"/>
  <c r="AF20" i="13"/>
  <c r="AF21" i="13"/>
  <c r="AF31" i="13"/>
  <c r="AF37" i="13"/>
  <c r="AF52" i="13"/>
  <c r="AF38" i="13"/>
  <c r="AF8" i="13"/>
  <c r="AF53" i="13"/>
  <c r="AF32" i="13"/>
  <c r="AF9" i="13"/>
  <c r="AF27" i="13"/>
  <c r="AF59" i="13"/>
  <c r="AF60" i="13"/>
  <c r="AF54" i="13"/>
  <c r="AF55" i="13"/>
  <c r="AF13" i="13"/>
  <c r="AF39" i="13"/>
  <c r="AF28" i="13"/>
  <c r="AF14" i="13"/>
  <c r="AF15" i="13"/>
  <c r="AF16" i="13"/>
  <c r="AF40" i="13"/>
  <c r="AF22" i="13"/>
  <c r="AF23" i="13"/>
  <c r="AF33" i="13"/>
  <c r="AF29" i="13"/>
  <c r="AF10" i="13"/>
  <c r="AF48" i="13"/>
  <c r="AF56" i="13"/>
  <c r="AF44" i="13"/>
  <c r="AF41" i="13"/>
  <c r="AF34" i="13"/>
  <c r="AF35" i="13"/>
  <c r="AF49" i="13"/>
  <c r="AF17" i="13"/>
  <c r="AF42" i="13"/>
  <c r="AF18" i="13"/>
  <c r="AF36" i="13"/>
  <c r="AF50" i="13"/>
  <c r="AF24" i="13"/>
  <c r="AF45" i="13"/>
  <c r="AF51" i="13"/>
  <c r="AF61" i="13"/>
  <c r="AF62" i="13"/>
  <c r="AF57" i="13"/>
  <c r="AF30" i="13"/>
  <c r="AF63" i="13"/>
  <c r="AF64" i="13"/>
  <c r="AF46" i="13"/>
  <c r="AF25" i="13"/>
  <c r="AF65" i="13"/>
  <c r="AF43" i="13"/>
  <c r="AF47" i="13"/>
  <c r="AF6" i="13"/>
  <c r="AE11" i="13"/>
  <c r="AE58" i="13"/>
  <c r="AE7" i="13"/>
  <c r="AE26" i="13"/>
  <c r="AE12" i="13"/>
  <c r="AE19" i="13"/>
  <c r="AE20" i="13"/>
  <c r="AE21" i="13"/>
  <c r="AE31" i="13"/>
  <c r="AE37" i="13"/>
  <c r="AE52" i="13"/>
  <c r="AE38" i="13"/>
  <c r="AE8" i="13"/>
  <c r="AE53" i="13"/>
  <c r="AE32" i="13"/>
  <c r="AE9" i="13"/>
  <c r="AE27" i="13"/>
  <c r="AE59" i="13"/>
  <c r="AE60" i="13"/>
  <c r="AE54" i="13"/>
  <c r="AE55" i="13"/>
  <c r="AE13" i="13"/>
  <c r="AE39" i="13"/>
  <c r="AE28" i="13"/>
  <c r="AE14" i="13"/>
  <c r="AE15" i="13"/>
  <c r="AE16" i="13"/>
  <c r="AE40" i="13"/>
  <c r="AE22" i="13"/>
  <c r="AE23" i="13"/>
  <c r="AE33" i="13"/>
  <c r="AE29" i="13"/>
  <c r="AE10" i="13"/>
  <c r="AE48" i="13"/>
  <c r="AE56" i="13"/>
  <c r="AE44" i="13"/>
  <c r="AE41" i="13"/>
  <c r="AE34" i="13"/>
  <c r="AE35" i="13"/>
  <c r="AE49" i="13"/>
  <c r="AE17" i="13"/>
  <c r="AE42" i="13"/>
  <c r="AE18" i="13"/>
  <c r="AE36" i="13"/>
  <c r="AE50" i="13"/>
  <c r="AE24" i="13"/>
  <c r="AE45" i="13"/>
  <c r="AE51" i="13"/>
  <c r="AE61" i="13"/>
  <c r="AE62" i="13"/>
  <c r="AE57" i="13"/>
  <c r="AE30" i="13"/>
  <c r="AE63" i="13"/>
  <c r="AE64" i="13"/>
  <c r="AE46" i="13"/>
  <c r="AE25" i="13"/>
  <c r="AE65" i="13"/>
  <c r="AE43" i="13"/>
  <c r="AE47" i="13"/>
  <c r="AE6" i="13"/>
  <c r="AB11" i="13"/>
  <c r="AB58" i="13"/>
  <c r="AB7" i="13"/>
  <c r="AB26" i="13"/>
  <c r="AB12" i="13"/>
  <c r="AB19" i="13"/>
  <c r="AB20" i="13"/>
  <c r="AB21" i="13"/>
  <c r="AB31" i="13"/>
  <c r="AB37" i="13"/>
  <c r="AB52" i="13"/>
  <c r="AB38" i="13"/>
  <c r="AB8" i="13"/>
  <c r="AB53" i="13"/>
  <c r="AB32" i="13"/>
  <c r="AB9" i="13"/>
  <c r="AB27" i="13"/>
  <c r="AB59" i="13"/>
  <c r="AB60" i="13"/>
  <c r="AB54" i="13"/>
  <c r="AB55" i="13"/>
  <c r="AB13" i="13"/>
  <c r="AB39" i="13"/>
  <c r="AB28" i="13"/>
  <c r="AB14" i="13"/>
  <c r="AB15" i="13"/>
  <c r="AB16" i="13"/>
  <c r="AB40" i="13"/>
  <c r="AB22" i="13"/>
  <c r="AB23" i="13"/>
  <c r="AB33" i="13"/>
  <c r="AB29" i="13"/>
  <c r="AB10" i="13"/>
  <c r="AB48" i="13"/>
  <c r="AB56" i="13"/>
  <c r="AB44" i="13"/>
  <c r="AB41" i="13"/>
  <c r="AB34" i="13"/>
  <c r="AB35" i="13"/>
  <c r="AB49" i="13"/>
  <c r="AB17" i="13"/>
  <c r="AB42" i="13"/>
  <c r="AB18" i="13"/>
  <c r="AB36" i="13"/>
  <c r="AB50" i="13"/>
  <c r="AB24" i="13"/>
  <c r="AB45" i="13"/>
  <c r="AB51" i="13"/>
  <c r="AB61" i="13"/>
  <c r="AB62" i="13"/>
  <c r="AB57" i="13"/>
  <c r="AB30" i="13"/>
  <c r="AB63" i="13"/>
  <c r="AB64" i="13"/>
  <c r="AB46" i="13"/>
  <c r="AB25" i="13"/>
  <c r="AB65" i="13"/>
  <c r="AB43" i="13"/>
  <c r="AB47" i="13"/>
  <c r="AB6" i="13"/>
  <c r="V12" i="13"/>
  <c r="AG11" i="12"/>
  <c r="AG58" i="12"/>
  <c r="AG7" i="12"/>
  <c r="AG26" i="12"/>
  <c r="AG12" i="12"/>
  <c r="AG19" i="12"/>
  <c r="AG20" i="12"/>
  <c r="AG21" i="12"/>
  <c r="AG31" i="12"/>
  <c r="AG37" i="12"/>
  <c r="AG52" i="12"/>
  <c r="AG38" i="12"/>
  <c r="AG8" i="12"/>
  <c r="AG53" i="12"/>
  <c r="AG32" i="12"/>
  <c r="AG9" i="12"/>
  <c r="AG27" i="12"/>
  <c r="AG59" i="12"/>
  <c r="AG60" i="12"/>
  <c r="AG54" i="12"/>
  <c r="AG55" i="12"/>
  <c r="AG13" i="12"/>
  <c r="AG39" i="12"/>
  <c r="AG28" i="12"/>
  <c r="AG14" i="12"/>
  <c r="AG15" i="12"/>
  <c r="AG16" i="12"/>
  <c r="AG40" i="12"/>
  <c r="AG22" i="12"/>
  <c r="AG23" i="12"/>
  <c r="AG33" i="12"/>
  <c r="AG29" i="12"/>
  <c r="AG10" i="12"/>
  <c r="AG48" i="12"/>
  <c r="AG56" i="12"/>
  <c r="AG44" i="12"/>
  <c r="AG41" i="12"/>
  <c r="AG34" i="12"/>
  <c r="AG35" i="12"/>
  <c r="AG49" i="12"/>
  <c r="AG17" i="12"/>
  <c r="AG42" i="12"/>
  <c r="AG18" i="12"/>
  <c r="AG36" i="12"/>
  <c r="AG50" i="12"/>
  <c r="AG24" i="12"/>
  <c r="AG45" i="12"/>
  <c r="AG51" i="12"/>
  <c r="AG61" i="12"/>
  <c r="AG62" i="12"/>
  <c r="AG57" i="12"/>
  <c r="AG30" i="12"/>
  <c r="AG63" i="12"/>
  <c r="AG64" i="12"/>
  <c r="AG46" i="12"/>
  <c r="AG25" i="12"/>
  <c r="AG65" i="12"/>
  <c r="AG43" i="12"/>
  <c r="AG47" i="12"/>
  <c r="AD11" i="12"/>
  <c r="AD58" i="12"/>
  <c r="AD7" i="12"/>
  <c r="AD26" i="12"/>
  <c r="AD12" i="12"/>
  <c r="AD19" i="12"/>
  <c r="AD20" i="12"/>
  <c r="AD21" i="12"/>
  <c r="AD31" i="12"/>
  <c r="AD37" i="12"/>
  <c r="AD52" i="12"/>
  <c r="AD38" i="12"/>
  <c r="AD8" i="12"/>
  <c r="AD53" i="12"/>
  <c r="AD32" i="12"/>
  <c r="AD9" i="12"/>
  <c r="AD27" i="12"/>
  <c r="AD59" i="12"/>
  <c r="AD60" i="12"/>
  <c r="AD54" i="12"/>
  <c r="AD55" i="12"/>
  <c r="AD13" i="12"/>
  <c r="AD39" i="12"/>
  <c r="AD28" i="12"/>
  <c r="AD14" i="12"/>
  <c r="AD15" i="12"/>
  <c r="AD16" i="12"/>
  <c r="AD40" i="12"/>
  <c r="AD22" i="12"/>
  <c r="AD23" i="12"/>
  <c r="AD33" i="12"/>
  <c r="AD29" i="12"/>
  <c r="AD10" i="12"/>
  <c r="AD48" i="12"/>
  <c r="AD56" i="12"/>
  <c r="AD44" i="12"/>
  <c r="AD41" i="12"/>
  <c r="AD34" i="12"/>
  <c r="AD35" i="12"/>
  <c r="AD49" i="12"/>
  <c r="AD17" i="12"/>
  <c r="AD42" i="12"/>
  <c r="AD18" i="12"/>
  <c r="AD36" i="12"/>
  <c r="AD50" i="12"/>
  <c r="AD24" i="12"/>
  <c r="AD45" i="12"/>
  <c r="AD51" i="12"/>
  <c r="AD61" i="12"/>
  <c r="AD62" i="12"/>
  <c r="AD57" i="12"/>
  <c r="AD30" i="12"/>
  <c r="AD63" i="12"/>
  <c r="AD64" i="12"/>
  <c r="AD46" i="12"/>
  <c r="AD25" i="12"/>
  <c r="AD65" i="12"/>
  <c r="AD43" i="12"/>
  <c r="AD47" i="12"/>
  <c r="AD6" i="12"/>
  <c r="AH21" i="12"/>
  <c r="AH31" i="12"/>
  <c r="AH37" i="12"/>
  <c r="AH52" i="12"/>
  <c r="AH38" i="12"/>
  <c r="AH8" i="12"/>
  <c r="AH53" i="12"/>
  <c r="AH32" i="12"/>
  <c r="AH9" i="12"/>
  <c r="AH27" i="12"/>
  <c r="AH59" i="12"/>
  <c r="AH60" i="12"/>
  <c r="AH54" i="12"/>
  <c r="AH55" i="12"/>
  <c r="AH13" i="12"/>
  <c r="AH39" i="12"/>
  <c r="AH28" i="12"/>
  <c r="AH14" i="12"/>
  <c r="AH15" i="12"/>
  <c r="AH16" i="12"/>
  <c r="AH40" i="12"/>
  <c r="AH22" i="12"/>
  <c r="AH23" i="12"/>
  <c r="AH33" i="12"/>
  <c r="AH29" i="12"/>
  <c r="AH10" i="12"/>
  <c r="AH48" i="12"/>
  <c r="AH56" i="12"/>
  <c r="AH44" i="12"/>
  <c r="AH41" i="12"/>
  <c r="AH34" i="12"/>
  <c r="AH35" i="12"/>
  <c r="AH49" i="12"/>
  <c r="AH17" i="12"/>
  <c r="AH42" i="12"/>
  <c r="AH18" i="12"/>
  <c r="AH36" i="12"/>
  <c r="AH50" i="12"/>
  <c r="AH24" i="12"/>
  <c r="AH45" i="12"/>
  <c r="AH51" i="12"/>
  <c r="AH61" i="12"/>
  <c r="AH62" i="12"/>
  <c r="AH57" i="12"/>
  <c r="AH30" i="12"/>
  <c r="AH63" i="12"/>
  <c r="AH64" i="12"/>
  <c r="AH46" i="12"/>
  <c r="AH25" i="12"/>
  <c r="AH65" i="12"/>
  <c r="AH43" i="12"/>
  <c r="AH47" i="12"/>
  <c r="AH11" i="12"/>
  <c r="AH58" i="12"/>
  <c r="AH7" i="12"/>
  <c r="AH26" i="12"/>
  <c r="AH12" i="12"/>
  <c r="AH19" i="12"/>
  <c r="AH20" i="12"/>
  <c r="U58" i="12"/>
  <c r="AH6" i="12"/>
  <c r="AX66" i="8"/>
  <c r="AX66" i="12"/>
  <c r="AK66" i="12"/>
  <c r="W6" i="8"/>
  <c r="AH11" i="8"/>
  <c r="AH58" i="8"/>
  <c r="AH7" i="8"/>
  <c r="AH26" i="8"/>
  <c r="AH12" i="8"/>
  <c r="AH19" i="8"/>
  <c r="AH20" i="8"/>
  <c r="AH21" i="8"/>
  <c r="AH31" i="8"/>
  <c r="AH37" i="8"/>
  <c r="AH52" i="8"/>
  <c r="AH38" i="8"/>
  <c r="AH8" i="8"/>
  <c r="AH53" i="8"/>
  <c r="AH32" i="8"/>
  <c r="AH9" i="8"/>
  <c r="AH27" i="8"/>
  <c r="AH59" i="8"/>
  <c r="AH60" i="8"/>
  <c r="AH54" i="8"/>
  <c r="AH55" i="8"/>
  <c r="AH13" i="8"/>
  <c r="AH39" i="8"/>
  <c r="AH28" i="8"/>
  <c r="AH14" i="8"/>
  <c r="AH15" i="8"/>
  <c r="AH16" i="8"/>
  <c r="AH40" i="8"/>
  <c r="AH22" i="8"/>
  <c r="AH23" i="8"/>
  <c r="AH33" i="8"/>
  <c r="AH29" i="8"/>
  <c r="AH10" i="8"/>
  <c r="AH48" i="8"/>
  <c r="AH56" i="8"/>
  <c r="AH44" i="8"/>
  <c r="AH41" i="8"/>
  <c r="AH34" i="8"/>
  <c r="AH35" i="8"/>
  <c r="AH49" i="8"/>
  <c r="AH17" i="8"/>
  <c r="AH42" i="8"/>
  <c r="AH18" i="8"/>
  <c r="AH36" i="8"/>
  <c r="AH50" i="8"/>
  <c r="AH24" i="8"/>
  <c r="AH45" i="8"/>
  <c r="AH51" i="8"/>
  <c r="AH61" i="8"/>
  <c r="AH62" i="8"/>
  <c r="AH57" i="8"/>
  <c r="AH30" i="8"/>
  <c r="AH63" i="8"/>
  <c r="AH64" i="8"/>
  <c r="AH46" i="8"/>
  <c r="AH25" i="8"/>
  <c r="AH65" i="8"/>
  <c r="AH43" i="8"/>
  <c r="AH47" i="8"/>
  <c r="AH6" i="8"/>
  <c r="AK66" i="8"/>
  <c r="AG11" i="8"/>
  <c r="AG58" i="8"/>
  <c r="AG7" i="8"/>
  <c r="AG26" i="8"/>
  <c r="AG12" i="8"/>
  <c r="AG19" i="8"/>
  <c r="AG20" i="8"/>
  <c r="AG21" i="8"/>
  <c r="AG31" i="8"/>
  <c r="AG37" i="8"/>
  <c r="AG52" i="8"/>
  <c r="AG38" i="8"/>
  <c r="AG8" i="8"/>
  <c r="AG53" i="8"/>
  <c r="AG32" i="8"/>
  <c r="AG9" i="8"/>
  <c r="AG27" i="8"/>
  <c r="AG59" i="8"/>
  <c r="AG60" i="8"/>
  <c r="AG54" i="8"/>
  <c r="AG55" i="8"/>
  <c r="AG13" i="8"/>
  <c r="AG39" i="8"/>
  <c r="AG28" i="8"/>
  <c r="AG14" i="8"/>
  <c r="AG15" i="8"/>
  <c r="AG16" i="8"/>
  <c r="AG40" i="8"/>
  <c r="AG22" i="8"/>
  <c r="AG23" i="8"/>
  <c r="AG33" i="8"/>
  <c r="AG29" i="8"/>
  <c r="AG10" i="8"/>
  <c r="AG48" i="8"/>
  <c r="AG56" i="8"/>
  <c r="AG41" i="8"/>
  <c r="AG34" i="8"/>
  <c r="AG35" i="8"/>
  <c r="AG49" i="8"/>
  <c r="AG17" i="8"/>
  <c r="AG42" i="8"/>
  <c r="AG18" i="8"/>
  <c r="AG36" i="8"/>
  <c r="AG50" i="8"/>
  <c r="AG24" i="8"/>
  <c r="AG45" i="8"/>
  <c r="AG51" i="8"/>
  <c r="AG61" i="8"/>
  <c r="AG62" i="8"/>
  <c r="AG57" i="8"/>
  <c r="AG30" i="8"/>
  <c r="AG63" i="8"/>
  <c r="AG64" i="8"/>
  <c r="AG46" i="8"/>
  <c r="AG25" i="8"/>
  <c r="AG65" i="8"/>
  <c r="AG43" i="8"/>
  <c r="AG47" i="8"/>
  <c r="AG44" i="8"/>
  <c r="AE66" i="8"/>
  <c r="AD50" i="8"/>
  <c r="AD53" i="8"/>
  <c r="AD32" i="8"/>
  <c r="AD9" i="8"/>
  <c r="AD27" i="8"/>
  <c r="AD59" i="8"/>
  <c r="AD60" i="8"/>
  <c r="AD54" i="8"/>
  <c r="AD55" i="8"/>
  <c r="AD13" i="8"/>
  <c r="AD39" i="8"/>
  <c r="AD28" i="8"/>
  <c r="AD14" i="8"/>
  <c r="AD15" i="8"/>
  <c r="AD16" i="8"/>
  <c r="AD40" i="8"/>
  <c r="AD22" i="8"/>
  <c r="AD23" i="8"/>
  <c r="AD33" i="8"/>
  <c r="AD29" i="8"/>
  <c r="AD10" i="8"/>
  <c r="AD48" i="8"/>
  <c r="AD56" i="8"/>
  <c r="AD44" i="8"/>
  <c r="AD41" i="8"/>
  <c r="AD34" i="8"/>
  <c r="AD35" i="8"/>
  <c r="AD49" i="8"/>
  <c r="AD17" i="8"/>
  <c r="AD42" i="8"/>
  <c r="AD18" i="8"/>
  <c r="AD36" i="8"/>
  <c r="AD24" i="8"/>
  <c r="AD45" i="8"/>
  <c r="AD51" i="8"/>
  <c r="AD61" i="8"/>
  <c r="AD62" i="8"/>
  <c r="AD57" i="8"/>
  <c r="AD30" i="8"/>
  <c r="AD63" i="8"/>
  <c r="AD64" i="8"/>
  <c r="AD46" i="8"/>
  <c r="AD25" i="8"/>
  <c r="AD65" i="8"/>
  <c r="AD43" i="8"/>
  <c r="AD47" i="8"/>
  <c r="AD11" i="8"/>
  <c r="AD58" i="8"/>
  <c r="AD7" i="8"/>
  <c r="AD26" i="8"/>
  <c r="AD12" i="8"/>
  <c r="AD19" i="8"/>
  <c r="AD20" i="8"/>
  <c r="AD21" i="8"/>
  <c r="AD31" i="8"/>
  <c r="AD37" i="8"/>
  <c r="AD52" i="8"/>
  <c r="AD38" i="8"/>
  <c r="AD8" i="8"/>
  <c r="AD6" i="8"/>
  <c r="X66" i="12" l="1"/>
  <c r="K66" i="12"/>
  <c r="X66" i="8"/>
  <c r="K66" i="8"/>
  <c r="Y6" i="13" l="1"/>
  <c r="Y11" i="13"/>
  <c r="Y58" i="13"/>
  <c r="Y7" i="13"/>
  <c r="Y26" i="13"/>
  <c r="Y12" i="13"/>
  <c r="Y19" i="13"/>
  <c r="Y20" i="13"/>
  <c r="Y21" i="13"/>
  <c r="Y31" i="13"/>
  <c r="Y37" i="13"/>
  <c r="Y52" i="13"/>
  <c r="Y38" i="13"/>
  <c r="Y8" i="13"/>
  <c r="Y53" i="13"/>
  <c r="Y32" i="13"/>
  <c r="Y9" i="13"/>
  <c r="Y27" i="13"/>
  <c r="Y59" i="13"/>
  <c r="Y60" i="13"/>
  <c r="Y54" i="13"/>
  <c r="Y55" i="13"/>
  <c r="Y13" i="13"/>
  <c r="Y39" i="13"/>
  <c r="Y28" i="13"/>
  <c r="Y14" i="13"/>
  <c r="Y15" i="13"/>
  <c r="Y16" i="13"/>
  <c r="Y40" i="13"/>
  <c r="Y22" i="13"/>
  <c r="Y23" i="13"/>
  <c r="Y33" i="13"/>
  <c r="Y29" i="13"/>
  <c r="Y10" i="13"/>
  <c r="Y48" i="13"/>
  <c r="Y56" i="13"/>
  <c r="Y44" i="13"/>
  <c r="Y41" i="13"/>
  <c r="Y34" i="13"/>
  <c r="Y35" i="13"/>
  <c r="Y49" i="13"/>
  <c r="Y17" i="13"/>
  <c r="Y42" i="13"/>
  <c r="Y18" i="13"/>
  <c r="Y36" i="13"/>
  <c r="Y50" i="13"/>
  <c r="Y24" i="13"/>
  <c r="Y45" i="13"/>
  <c r="Y51" i="13"/>
  <c r="Y61" i="13"/>
  <c r="Y62" i="13"/>
  <c r="Y57" i="13"/>
  <c r="Y30" i="13"/>
  <c r="Y63" i="13"/>
  <c r="Y64" i="13"/>
  <c r="Y46" i="13"/>
  <c r="Y25" i="13"/>
  <c r="Y65" i="13"/>
  <c r="Y43" i="13"/>
  <c r="Y47" i="13"/>
  <c r="V52" i="13"/>
  <c r="AY102" i="13"/>
  <c r="AY113" i="13" s="1"/>
  <c r="T11" i="13"/>
  <c r="T58" i="13"/>
  <c r="T7" i="13"/>
  <c r="T26" i="13"/>
  <c r="T12" i="13"/>
  <c r="T19" i="13"/>
  <c r="T20" i="13"/>
  <c r="T21" i="13"/>
  <c r="T31" i="13"/>
  <c r="T37" i="13"/>
  <c r="T52" i="13"/>
  <c r="T38" i="13"/>
  <c r="T8" i="13"/>
  <c r="T53" i="13"/>
  <c r="T32" i="13"/>
  <c r="T9" i="13"/>
  <c r="T27" i="13"/>
  <c r="T59" i="13"/>
  <c r="T60" i="13"/>
  <c r="T54" i="13"/>
  <c r="T55" i="13"/>
  <c r="T13" i="13"/>
  <c r="T39" i="13"/>
  <c r="T28" i="13"/>
  <c r="T14" i="13"/>
  <c r="T15" i="13"/>
  <c r="T16" i="13"/>
  <c r="T40" i="13"/>
  <c r="T22" i="13"/>
  <c r="T23" i="13"/>
  <c r="T33" i="13"/>
  <c r="T29" i="13"/>
  <c r="T10" i="13"/>
  <c r="T48" i="13"/>
  <c r="T56" i="13"/>
  <c r="T44" i="13"/>
  <c r="T41" i="13"/>
  <c r="T34" i="13"/>
  <c r="T35" i="13"/>
  <c r="T49" i="13"/>
  <c r="T17" i="13"/>
  <c r="T42" i="13"/>
  <c r="T18" i="13"/>
  <c r="T36" i="13"/>
  <c r="T50" i="13"/>
  <c r="T24" i="13"/>
  <c r="T45" i="13"/>
  <c r="T51" i="13"/>
  <c r="T61" i="13"/>
  <c r="T62" i="13"/>
  <c r="T57" i="13"/>
  <c r="T30" i="13"/>
  <c r="T63" i="13"/>
  <c r="T64" i="13"/>
  <c r="T46" i="13"/>
  <c r="T25" i="13"/>
  <c r="T65" i="13"/>
  <c r="T43" i="13"/>
  <c r="T47" i="13"/>
  <c r="T6" i="13"/>
  <c r="T7" i="11"/>
  <c r="T26" i="11"/>
  <c r="T12" i="11"/>
  <c r="T19" i="11"/>
  <c r="T20" i="11"/>
  <c r="T21" i="11"/>
  <c r="T31" i="11"/>
  <c r="T37" i="11"/>
  <c r="T52" i="11"/>
  <c r="T38" i="11"/>
  <c r="T8" i="11"/>
  <c r="T53" i="11"/>
  <c r="T32" i="11"/>
  <c r="T9" i="11"/>
  <c r="T27" i="11"/>
  <c r="T59" i="11"/>
  <c r="T60" i="11"/>
  <c r="T54" i="11"/>
  <c r="T55" i="11"/>
  <c r="T13" i="11"/>
  <c r="T39" i="11"/>
  <c r="T28" i="11"/>
  <c r="T14" i="11"/>
  <c r="T15" i="11"/>
  <c r="T16" i="11"/>
  <c r="T40" i="11"/>
  <c r="T22" i="11"/>
  <c r="T23" i="11"/>
  <c r="T33" i="11"/>
  <c r="T29" i="11"/>
  <c r="T10" i="11"/>
  <c r="T48" i="11"/>
  <c r="T56" i="11"/>
  <c r="T44" i="11"/>
  <c r="T41" i="11"/>
  <c r="T34" i="11"/>
  <c r="T35" i="11"/>
  <c r="T49" i="11"/>
  <c r="T17" i="11"/>
  <c r="T42" i="11"/>
  <c r="T18" i="11"/>
  <c r="T36" i="11"/>
  <c r="T50" i="11"/>
  <c r="T24" i="11"/>
  <c r="T45" i="11"/>
  <c r="T51" i="11"/>
  <c r="T61" i="11"/>
  <c r="T62" i="11"/>
  <c r="T57" i="11"/>
  <c r="T30" i="11"/>
  <c r="T63" i="11"/>
  <c r="T64" i="11"/>
  <c r="T46" i="11"/>
  <c r="T25" i="11"/>
  <c r="T65" i="11"/>
  <c r="T43" i="11"/>
  <c r="T47" i="11"/>
  <c r="T11" i="11"/>
  <c r="T58" i="11"/>
  <c r="T6" i="11"/>
  <c r="U11" i="12"/>
  <c r="U7" i="12"/>
  <c r="U26" i="12"/>
  <c r="U12" i="12"/>
  <c r="U19" i="12"/>
  <c r="U20" i="12"/>
  <c r="U21" i="12"/>
  <c r="U31" i="12"/>
  <c r="U37" i="12"/>
  <c r="U52" i="12"/>
  <c r="U38" i="12"/>
  <c r="U8" i="12"/>
  <c r="U53" i="12"/>
  <c r="U32" i="12"/>
  <c r="U9" i="12"/>
  <c r="U27" i="12"/>
  <c r="U59" i="12"/>
  <c r="U60" i="12"/>
  <c r="U54" i="12"/>
  <c r="U55" i="12"/>
  <c r="U13" i="12"/>
  <c r="U39" i="12"/>
  <c r="U28" i="12"/>
  <c r="U14" i="12"/>
  <c r="U15" i="12"/>
  <c r="U16" i="12"/>
  <c r="U40" i="12"/>
  <c r="U22" i="12"/>
  <c r="U23" i="12"/>
  <c r="U33" i="12"/>
  <c r="U29" i="12"/>
  <c r="U10" i="12"/>
  <c r="U48" i="12"/>
  <c r="U56" i="12"/>
  <c r="U44" i="12"/>
  <c r="U41" i="12"/>
  <c r="U34" i="12"/>
  <c r="U35" i="12"/>
  <c r="U49" i="12"/>
  <c r="U17" i="12"/>
  <c r="U42" i="12"/>
  <c r="U18" i="12"/>
  <c r="U36" i="12"/>
  <c r="U50" i="12"/>
  <c r="U24" i="12"/>
  <c r="U45" i="12"/>
  <c r="U51" i="12"/>
  <c r="U61" i="12"/>
  <c r="U62" i="12"/>
  <c r="U57" i="12"/>
  <c r="U30" i="12"/>
  <c r="U63" i="12"/>
  <c r="U64" i="12"/>
  <c r="U46" i="12"/>
  <c r="U25" i="12"/>
  <c r="U65" i="12"/>
  <c r="U43" i="12"/>
  <c r="U47" i="12"/>
  <c r="U6" i="12"/>
  <c r="S11" i="11"/>
  <c r="S58" i="11"/>
  <c r="S7" i="11"/>
  <c r="S26" i="11"/>
  <c r="S12" i="11"/>
  <c r="S19" i="11"/>
  <c r="S20" i="11"/>
  <c r="S21" i="11"/>
  <c r="S31" i="11"/>
  <c r="S37" i="11"/>
  <c r="S52" i="11"/>
  <c r="S38" i="11"/>
  <c r="S8" i="11"/>
  <c r="S53" i="11"/>
  <c r="S32" i="11"/>
  <c r="S9" i="11"/>
  <c r="S27" i="11"/>
  <c r="S59" i="11"/>
  <c r="S60" i="11"/>
  <c r="S54" i="11"/>
  <c r="S55" i="11"/>
  <c r="S13" i="11"/>
  <c r="S39" i="11"/>
  <c r="S28" i="11"/>
  <c r="S14" i="11"/>
  <c r="S15" i="11"/>
  <c r="S16" i="11"/>
  <c r="S40" i="11"/>
  <c r="S22" i="11"/>
  <c r="S23" i="11"/>
  <c r="S33" i="11"/>
  <c r="S29" i="11"/>
  <c r="S10" i="11"/>
  <c r="S48" i="11"/>
  <c r="S56" i="11"/>
  <c r="S44" i="11"/>
  <c r="S41" i="11"/>
  <c r="S34" i="11"/>
  <c r="S35" i="11"/>
  <c r="S49" i="11"/>
  <c r="S17" i="11"/>
  <c r="S42" i="11"/>
  <c r="S18" i="11"/>
  <c r="S36" i="11"/>
  <c r="S50" i="11"/>
  <c r="S24" i="11"/>
  <c r="S45" i="11"/>
  <c r="S51" i="11"/>
  <c r="S61" i="11"/>
  <c r="S62" i="11"/>
  <c r="S57" i="11"/>
  <c r="S30" i="11"/>
  <c r="S63" i="11"/>
  <c r="S64" i="11"/>
  <c r="S46" i="11"/>
  <c r="S25" i="11"/>
  <c r="S65" i="11"/>
  <c r="S43" i="11"/>
  <c r="S47" i="11"/>
  <c r="S6" i="11"/>
  <c r="P11" i="11"/>
  <c r="P58" i="11"/>
  <c r="P7" i="11"/>
  <c r="P26" i="11"/>
  <c r="P12" i="11"/>
  <c r="P19" i="11"/>
  <c r="P20" i="11"/>
  <c r="P21" i="11"/>
  <c r="P31" i="11"/>
  <c r="P37" i="11"/>
  <c r="P52" i="11"/>
  <c r="P38" i="11"/>
  <c r="P8" i="11"/>
  <c r="P53" i="11"/>
  <c r="P32" i="11"/>
  <c r="P9" i="11"/>
  <c r="P27" i="11"/>
  <c r="P59" i="11"/>
  <c r="P60" i="11"/>
  <c r="P54" i="11"/>
  <c r="P55" i="11"/>
  <c r="P13" i="11"/>
  <c r="P39" i="11"/>
  <c r="P28" i="11"/>
  <c r="P14" i="11"/>
  <c r="P15" i="11"/>
  <c r="P16" i="11"/>
  <c r="P40" i="11"/>
  <c r="P22" i="11"/>
  <c r="P23" i="11"/>
  <c r="P33" i="11"/>
  <c r="P29" i="11"/>
  <c r="P10" i="11"/>
  <c r="P48" i="11"/>
  <c r="P56" i="11"/>
  <c r="P44" i="11"/>
  <c r="P41" i="11"/>
  <c r="P34" i="11"/>
  <c r="P35" i="11"/>
  <c r="P49" i="11"/>
  <c r="P17" i="11"/>
  <c r="P42" i="11"/>
  <c r="P18" i="11"/>
  <c r="P36" i="11"/>
  <c r="P50" i="11"/>
  <c r="P24" i="11"/>
  <c r="P45" i="11"/>
  <c r="P51" i="11"/>
  <c r="P61" i="11"/>
  <c r="P62" i="11"/>
  <c r="P57" i="11"/>
  <c r="P30" i="11"/>
  <c r="P63" i="11"/>
  <c r="P64" i="11"/>
  <c r="P46" i="11"/>
  <c r="P25" i="11"/>
  <c r="P65" i="11"/>
  <c r="P43" i="11"/>
  <c r="P47" i="11"/>
  <c r="P6" i="11"/>
  <c r="T47" i="12"/>
  <c r="T11" i="12"/>
  <c r="T58" i="12"/>
  <c r="T7" i="12"/>
  <c r="T26" i="12"/>
  <c r="T12" i="12"/>
  <c r="T19" i="12"/>
  <c r="T20" i="12"/>
  <c r="T21" i="12"/>
  <c r="T31" i="12"/>
  <c r="T37" i="12"/>
  <c r="T52" i="12"/>
  <c r="T38" i="12"/>
  <c r="T8" i="12"/>
  <c r="T53" i="12"/>
  <c r="T32" i="12"/>
  <c r="T9" i="12"/>
  <c r="T27" i="12"/>
  <c r="T59" i="12"/>
  <c r="T60" i="12"/>
  <c r="T54" i="12"/>
  <c r="T55" i="12"/>
  <c r="T13" i="12"/>
  <c r="T39" i="12"/>
  <c r="T28" i="12"/>
  <c r="T14" i="12"/>
  <c r="T15" i="12"/>
  <c r="T16" i="12"/>
  <c r="T40" i="12"/>
  <c r="T22" i="12"/>
  <c r="T23" i="12"/>
  <c r="T33" i="12"/>
  <c r="T29" i="12"/>
  <c r="T10" i="12"/>
  <c r="T48" i="12"/>
  <c r="T56" i="12"/>
  <c r="T44" i="12"/>
  <c r="T41" i="12"/>
  <c r="T34" i="12"/>
  <c r="T35" i="12"/>
  <c r="T49" i="12"/>
  <c r="T17" i="12"/>
  <c r="T42" i="12"/>
  <c r="T18" i="12"/>
  <c r="T36" i="12"/>
  <c r="T50" i="12"/>
  <c r="T24" i="12"/>
  <c r="T45" i="12"/>
  <c r="T51" i="12"/>
  <c r="T61" i="12"/>
  <c r="T62" i="12"/>
  <c r="T57" i="12"/>
  <c r="T30" i="12"/>
  <c r="T63" i="12"/>
  <c r="T64" i="12"/>
  <c r="T46" i="12"/>
  <c r="T25" i="12"/>
  <c r="T65" i="12"/>
  <c r="T43" i="12"/>
  <c r="T6" i="12"/>
  <c r="Q11" i="12"/>
  <c r="Q58" i="12"/>
  <c r="Q7" i="12"/>
  <c r="Q26" i="12"/>
  <c r="Q12" i="12"/>
  <c r="Q19" i="12"/>
  <c r="Q20" i="12"/>
  <c r="Q21" i="12"/>
  <c r="Q31" i="12"/>
  <c r="Q37" i="12"/>
  <c r="Q52" i="12"/>
  <c r="Q38" i="12"/>
  <c r="Q8" i="12"/>
  <c r="Q53" i="12"/>
  <c r="Q32" i="12"/>
  <c r="Q9" i="12"/>
  <c r="Q27" i="12"/>
  <c r="Q59" i="12"/>
  <c r="Q60" i="12"/>
  <c r="Q54" i="12"/>
  <c r="Q55" i="12"/>
  <c r="Q13" i="12"/>
  <c r="Q39" i="12"/>
  <c r="Q28" i="12"/>
  <c r="Q14" i="12"/>
  <c r="Q15" i="12"/>
  <c r="Q16" i="12"/>
  <c r="Q40" i="12"/>
  <c r="Q22" i="12"/>
  <c r="Q23" i="12"/>
  <c r="Q33" i="12"/>
  <c r="Q29" i="12"/>
  <c r="Q10" i="12"/>
  <c r="Q48" i="12"/>
  <c r="Q56" i="12"/>
  <c r="Q44" i="12"/>
  <c r="Q41" i="12"/>
  <c r="Q34" i="12"/>
  <c r="Q35" i="12"/>
  <c r="Q49" i="12"/>
  <c r="Q17" i="12"/>
  <c r="Q42" i="12"/>
  <c r="Q18" i="12"/>
  <c r="Q36" i="12"/>
  <c r="Q50" i="12"/>
  <c r="Q24" i="12"/>
  <c r="Q45" i="12"/>
  <c r="Q51" i="12"/>
  <c r="Q61" i="12"/>
  <c r="Q62" i="12"/>
  <c r="Q57" i="12"/>
  <c r="Q30" i="12"/>
  <c r="Q63" i="12"/>
  <c r="Q64" i="12"/>
  <c r="Q46" i="12"/>
  <c r="Q25" i="12"/>
  <c r="Q65" i="12"/>
  <c r="Q43" i="12"/>
  <c r="Q47" i="12"/>
  <c r="Q6" i="12"/>
  <c r="S11" i="13"/>
  <c r="S58" i="13"/>
  <c r="S7" i="13"/>
  <c r="S26" i="13"/>
  <c r="S12" i="13"/>
  <c r="S19" i="13"/>
  <c r="S20" i="13"/>
  <c r="S21" i="13"/>
  <c r="S31" i="13"/>
  <c r="S37" i="13"/>
  <c r="S52" i="13"/>
  <c r="S38" i="13"/>
  <c r="S8" i="13"/>
  <c r="S53" i="13"/>
  <c r="S32" i="13"/>
  <c r="S9" i="13"/>
  <c r="S27" i="13"/>
  <c r="S59" i="13"/>
  <c r="S60" i="13"/>
  <c r="S54" i="13"/>
  <c r="S55" i="13"/>
  <c r="S13" i="13"/>
  <c r="S39" i="13"/>
  <c r="S28" i="13"/>
  <c r="S14" i="13"/>
  <c r="S15" i="13"/>
  <c r="S16" i="13"/>
  <c r="S40" i="13"/>
  <c r="S22" i="13"/>
  <c r="S23" i="13"/>
  <c r="S33" i="13"/>
  <c r="S29" i="13"/>
  <c r="S10" i="13"/>
  <c r="S48" i="13"/>
  <c r="S56" i="13"/>
  <c r="S44" i="13"/>
  <c r="S41" i="13"/>
  <c r="S34" i="13"/>
  <c r="S35" i="13"/>
  <c r="S49" i="13"/>
  <c r="S17" i="13"/>
  <c r="S42" i="13"/>
  <c r="S18" i="13"/>
  <c r="S36" i="13"/>
  <c r="S50" i="13"/>
  <c r="S24" i="13"/>
  <c r="S45" i="13"/>
  <c r="S51" i="13"/>
  <c r="S61" i="13"/>
  <c r="S62" i="13"/>
  <c r="S57" i="13"/>
  <c r="S30" i="13"/>
  <c r="S63" i="13"/>
  <c r="S64" i="13"/>
  <c r="S46" i="13"/>
  <c r="S25" i="13"/>
  <c r="S65" i="13"/>
  <c r="S43" i="13"/>
  <c r="S47" i="13"/>
  <c r="S6" i="13"/>
  <c r="P11" i="13"/>
  <c r="P58" i="13"/>
  <c r="P7" i="13"/>
  <c r="P26" i="13"/>
  <c r="P12" i="13"/>
  <c r="P19" i="13"/>
  <c r="P20" i="13"/>
  <c r="P21" i="13"/>
  <c r="P31" i="13"/>
  <c r="P37" i="13"/>
  <c r="P52" i="13"/>
  <c r="P38" i="13"/>
  <c r="P8" i="13"/>
  <c r="P53" i="13"/>
  <c r="P32" i="13"/>
  <c r="P9" i="13"/>
  <c r="P27" i="13"/>
  <c r="P59" i="13"/>
  <c r="P60" i="13"/>
  <c r="P54" i="13"/>
  <c r="P55" i="13"/>
  <c r="P13" i="13"/>
  <c r="P39" i="13"/>
  <c r="P28" i="13"/>
  <c r="P14" i="13"/>
  <c r="P15" i="13"/>
  <c r="P16" i="13"/>
  <c r="P40" i="13"/>
  <c r="P22" i="13"/>
  <c r="P23" i="13"/>
  <c r="P33" i="13"/>
  <c r="P29" i="13"/>
  <c r="P10" i="13"/>
  <c r="P48" i="13"/>
  <c r="P56" i="13"/>
  <c r="P44" i="13"/>
  <c r="P41" i="13"/>
  <c r="P34" i="13"/>
  <c r="P35" i="13"/>
  <c r="P49" i="13"/>
  <c r="P17" i="13"/>
  <c r="P42" i="13"/>
  <c r="P18" i="13"/>
  <c r="P36" i="13"/>
  <c r="P50" i="13"/>
  <c r="P24" i="13"/>
  <c r="P45" i="13"/>
  <c r="P51" i="13"/>
  <c r="P61" i="13"/>
  <c r="P62" i="13"/>
  <c r="P57" i="13"/>
  <c r="P30" i="13"/>
  <c r="P63" i="13"/>
  <c r="P64" i="13"/>
  <c r="P46" i="13"/>
  <c r="P25" i="13"/>
  <c r="P65" i="13"/>
  <c r="P43" i="13"/>
  <c r="P47" i="13"/>
  <c r="P6" i="13"/>
  <c r="U11" i="8"/>
  <c r="U58" i="8"/>
  <c r="U7" i="8"/>
  <c r="U26" i="8"/>
  <c r="U12" i="8"/>
  <c r="U19" i="8"/>
  <c r="U20" i="8"/>
  <c r="U21" i="8"/>
  <c r="U31" i="8"/>
  <c r="U37" i="8"/>
  <c r="U52" i="8"/>
  <c r="U38" i="8"/>
  <c r="U8" i="8"/>
  <c r="U53" i="8"/>
  <c r="U32" i="8"/>
  <c r="U9" i="8"/>
  <c r="U27" i="8"/>
  <c r="U59" i="8"/>
  <c r="U60" i="8"/>
  <c r="U54" i="8"/>
  <c r="U55" i="8"/>
  <c r="U13" i="8"/>
  <c r="U39" i="8"/>
  <c r="U28" i="8"/>
  <c r="U14" i="8"/>
  <c r="U15" i="8"/>
  <c r="U16" i="8"/>
  <c r="U40" i="8"/>
  <c r="U22" i="8"/>
  <c r="U23" i="8"/>
  <c r="U33" i="8"/>
  <c r="U29" i="8"/>
  <c r="U10" i="8"/>
  <c r="U48" i="8"/>
  <c r="U56" i="8"/>
  <c r="U44" i="8"/>
  <c r="U41" i="8"/>
  <c r="U34" i="8"/>
  <c r="U35" i="8"/>
  <c r="U49" i="8"/>
  <c r="U17" i="8"/>
  <c r="U42" i="8"/>
  <c r="U18" i="8"/>
  <c r="U36" i="8"/>
  <c r="U50" i="8"/>
  <c r="U24" i="8"/>
  <c r="U45" i="8"/>
  <c r="U51" i="8"/>
  <c r="U61" i="8"/>
  <c r="U62" i="8"/>
  <c r="U57" i="8"/>
  <c r="U30" i="8"/>
  <c r="U63" i="8"/>
  <c r="U64" i="8"/>
  <c r="U46" i="8"/>
  <c r="U25" i="8"/>
  <c r="U65" i="8"/>
  <c r="U43" i="8"/>
  <c r="U47" i="8"/>
  <c r="U6" i="8"/>
  <c r="T58" i="8" l="1"/>
  <c r="T11" i="8"/>
  <c r="T7" i="8"/>
  <c r="T26" i="8"/>
  <c r="T12" i="8"/>
  <c r="T19" i="8"/>
  <c r="T20" i="8"/>
  <c r="T21" i="8"/>
  <c r="T31" i="8"/>
  <c r="T37" i="8"/>
  <c r="T52" i="8"/>
  <c r="T38" i="8"/>
  <c r="T8" i="8"/>
  <c r="T53" i="8"/>
  <c r="T32" i="8"/>
  <c r="T9" i="8"/>
  <c r="T27" i="8"/>
  <c r="T59" i="8"/>
  <c r="T60" i="8"/>
  <c r="T54" i="8"/>
  <c r="T55" i="8"/>
  <c r="T13" i="8"/>
  <c r="T39" i="8"/>
  <c r="T28" i="8"/>
  <c r="T14" i="8"/>
  <c r="T15" i="8"/>
  <c r="T16" i="8"/>
  <c r="T40" i="8"/>
  <c r="T22" i="8"/>
  <c r="T23" i="8"/>
  <c r="T33" i="8"/>
  <c r="T29" i="8"/>
  <c r="T10" i="8"/>
  <c r="T48" i="8"/>
  <c r="T56" i="8"/>
  <c r="T44" i="8"/>
  <c r="T41" i="8"/>
  <c r="T34" i="8"/>
  <c r="T35" i="8"/>
  <c r="T49" i="8"/>
  <c r="T17" i="8"/>
  <c r="T42" i="8"/>
  <c r="T18" i="8"/>
  <c r="T36" i="8"/>
  <c r="T50" i="8"/>
  <c r="T24" i="8"/>
  <c r="T45" i="8"/>
  <c r="T51" i="8"/>
  <c r="T61" i="8"/>
  <c r="T62" i="8"/>
  <c r="T57" i="8"/>
  <c r="T30" i="8"/>
  <c r="T63" i="8"/>
  <c r="T64" i="8"/>
  <c r="T46" i="8"/>
  <c r="T25" i="8"/>
  <c r="T65" i="8"/>
  <c r="T43" i="8"/>
  <c r="T47" i="8"/>
  <c r="T6" i="8"/>
  <c r="S66" i="8"/>
  <c r="Q11" i="8"/>
  <c r="Q58" i="8"/>
  <c r="Q7" i="8"/>
  <c r="Q26" i="8"/>
  <c r="Q12" i="8"/>
  <c r="Q19" i="8"/>
  <c r="Q20" i="8"/>
  <c r="Q21" i="8"/>
  <c r="Q31" i="8"/>
  <c r="Q37" i="8"/>
  <c r="Q52" i="8"/>
  <c r="Q38" i="8"/>
  <c r="Q8" i="8"/>
  <c r="Q53" i="8"/>
  <c r="Q32" i="8"/>
  <c r="Q9" i="8"/>
  <c r="Q27" i="8"/>
  <c r="Q59" i="8"/>
  <c r="Q60" i="8"/>
  <c r="Q54" i="8"/>
  <c r="Q55" i="8"/>
  <c r="Q13" i="8"/>
  <c r="Q39" i="8"/>
  <c r="Q28" i="8"/>
  <c r="Q14" i="8"/>
  <c r="Q15" i="8"/>
  <c r="Q16" i="8"/>
  <c r="Q40" i="8"/>
  <c r="Q22" i="8"/>
  <c r="Q23" i="8"/>
  <c r="Q33" i="8"/>
  <c r="Q29" i="8"/>
  <c r="Q10" i="8"/>
  <c r="Q48" i="8"/>
  <c r="Q56" i="8"/>
  <c r="Q44" i="8"/>
  <c r="Q41" i="8"/>
  <c r="Q34" i="8"/>
  <c r="Q35" i="8"/>
  <c r="Q49" i="8"/>
  <c r="Q17" i="8"/>
  <c r="Q42" i="8"/>
  <c r="Q18" i="8"/>
  <c r="Q36" i="8"/>
  <c r="Q50" i="8"/>
  <c r="Q24" i="8"/>
  <c r="Q45" i="8"/>
  <c r="Q51" i="8"/>
  <c r="Q61" i="8"/>
  <c r="Q62" i="8"/>
  <c r="Q57" i="8"/>
  <c r="Q30" i="8"/>
  <c r="Q63" i="8"/>
  <c r="Q64" i="8"/>
  <c r="Q46" i="8"/>
  <c r="Q25" i="8"/>
  <c r="Q65" i="8"/>
  <c r="Q43" i="8"/>
  <c r="Q47" i="8"/>
  <c r="Q6" i="8"/>
  <c r="T66" i="8" l="1"/>
  <c r="Q66" i="8"/>
  <c r="AU66" i="11"/>
  <c r="AS66" i="11"/>
  <c r="AR66" i="11"/>
  <c r="AQ66" i="11"/>
  <c r="AP66" i="11"/>
  <c r="AO66" i="11"/>
  <c r="AN66" i="11"/>
  <c r="AM66" i="11"/>
  <c r="AL66" i="11"/>
  <c r="AJ66" i="11"/>
  <c r="AI66" i="11"/>
  <c r="AG66" i="11"/>
  <c r="AF66" i="11"/>
  <c r="AE66" i="11"/>
  <c r="AD66" i="11"/>
  <c r="AC66" i="11"/>
  <c r="AB66" i="11"/>
  <c r="AA66" i="11"/>
  <c r="Z66" i="11"/>
  <c r="X66" i="11"/>
  <c r="W66" i="11"/>
  <c r="U66" i="11"/>
  <c r="T66" i="11"/>
  <c r="S66" i="11"/>
  <c r="R66" i="11"/>
  <c r="Q66" i="11"/>
  <c r="P66" i="11"/>
  <c r="O66" i="11"/>
  <c r="N66" i="11"/>
  <c r="L66" i="11"/>
  <c r="K66" i="11"/>
  <c r="I66" i="11"/>
  <c r="H66" i="11"/>
  <c r="G66" i="11"/>
  <c r="F66" i="11"/>
  <c r="E66" i="11"/>
  <c r="AW65" i="11"/>
  <c r="AT65" i="11"/>
  <c r="AK65" i="11"/>
  <c r="AH65" i="11"/>
  <c r="Y65" i="11"/>
  <c r="V65" i="11"/>
  <c r="M65" i="11"/>
  <c r="J65" i="11"/>
  <c r="AW64" i="11"/>
  <c r="AT64" i="11"/>
  <c r="AK64" i="11"/>
  <c r="AH64" i="11"/>
  <c r="Y64" i="11"/>
  <c r="V64" i="11"/>
  <c r="M64" i="11"/>
  <c r="J64" i="11"/>
  <c r="AW63" i="11"/>
  <c r="AT63" i="11"/>
  <c r="AK63" i="11"/>
  <c r="AH63" i="11"/>
  <c r="Y63" i="11"/>
  <c r="V63" i="11"/>
  <c r="M63" i="11"/>
  <c r="J63" i="11"/>
  <c r="AW62" i="11"/>
  <c r="AT62" i="11"/>
  <c r="AK62" i="11"/>
  <c r="AH62" i="11"/>
  <c r="Y62" i="11"/>
  <c r="V62" i="11"/>
  <c r="M62" i="11"/>
  <c r="J62" i="11"/>
  <c r="AW61" i="11"/>
  <c r="AT61" i="11"/>
  <c r="AK61" i="11"/>
  <c r="AH61" i="11"/>
  <c r="Y61" i="11"/>
  <c r="V61" i="11"/>
  <c r="M61" i="11"/>
  <c r="J61" i="11"/>
  <c r="AW60" i="11"/>
  <c r="AT60" i="11"/>
  <c r="AK60" i="11"/>
  <c r="AH60" i="11"/>
  <c r="Y60" i="11"/>
  <c r="V60" i="11"/>
  <c r="M60" i="11"/>
  <c r="J60" i="11"/>
  <c r="AW59" i="11"/>
  <c r="AT59" i="11"/>
  <c r="AK59" i="11"/>
  <c r="AH59" i="11"/>
  <c r="Y59" i="11"/>
  <c r="V59" i="11"/>
  <c r="M59" i="11"/>
  <c r="J59" i="11"/>
  <c r="AW58" i="11"/>
  <c r="AT58" i="11"/>
  <c r="AK58" i="11"/>
  <c r="AH58" i="11"/>
  <c r="Y58" i="11"/>
  <c r="V58" i="11"/>
  <c r="M58" i="11"/>
  <c r="J58" i="11"/>
  <c r="AW57" i="11"/>
  <c r="AT57" i="11"/>
  <c r="AK57" i="11"/>
  <c r="AH57" i="11"/>
  <c r="Y57" i="11"/>
  <c r="V57" i="11"/>
  <c r="M57" i="11"/>
  <c r="J57" i="11"/>
  <c r="AW56" i="11"/>
  <c r="AT56" i="11"/>
  <c r="AK56" i="11"/>
  <c r="AH56" i="11"/>
  <c r="Y56" i="11"/>
  <c r="V56" i="11"/>
  <c r="M56" i="11"/>
  <c r="J56" i="11"/>
  <c r="AW55" i="11"/>
  <c r="AT55" i="11"/>
  <c r="AK55" i="11"/>
  <c r="AH55" i="11"/>
  <c r="Y55" i="11"/>
  <c r="V55" i="11"/>
  <c r="M55" i="11"/>
  <c r="J55" i="11"/>
  <c r="AW54" i="11"/>
  <c r="AT54" i="11"/>
  <c r="AK54" i="11"/>
  <c r="AH54" i="11"/>
  <c r="Y54" i="11"/>
  <c r="V54" i="11"/>
  <c r="M54" i="11"/>
  <c r="J54" i="11"/>
  <c r="AW53" i="11"/>
  <c r="AT53" i="11"/>
  <c r="AK53" i="11"/>
  <c r="AH53" i="11"/>
  <c r="Y53" i="11"/>
  <c r="V53" i="11"/>
  <c r="M53" i="11"/>
  <c r="J53" i="11"/>
  <c r="AW52" i="11"/>
  <c r="AT52" i="11"/>
  <c r="AK52" i="11"/>
  <c r="AH52" i="11"/>
  <c r="Y52" i="11"/>
  <c r="V52" i="11"/>
  <c r="M52" i="11"/>
  <c r="J52" i="11"/>
  <c r="AW51" i="11"/>
  <c r="AT51" i="11"/>
  <c r="AK51" i="11"/>
  <c r="AH51" i="11"/>
  <c r="Y51" i="11"/>
  <c r="V51" i="11"/>
  <c r="M51" i="11"/>
  <c r="J51" i="11"/>
  <c r="AW50" i="11"/>
  <c r="AT50" i="11"/>
  <c r="AK50" i="11"/>
  <c r="AH50" i="11"/>
  <c r="Y50" i="11"/>
  <c r="V50" i="11"/>
  <c r="M50" i="11"/>
  <c r="J50" i="11"/>
  <c r="AW49" i="11"/>
  <c r="AT49" i="11"/>
  <c r="AK49" i="11"/>
  <c r="AH49" i="11"/>
  <c r="Y49" i="11"/>
  <c r="V49" i="11"/>
  <c r="M49" i="11"/>
  <c r="J49" i="11"/>
  <c r="AW48" i="11"/>
  <c r="AT48" i="11"/>
  <c r="AK48" i="11"/>
  <c r="AH48" i="11"/>
  <c r="Y48" i="11"/>
  <c r="V48" i="11"/>
  <c r="M48" i="11"/>
  <c r="J48" i="11"/>
  <c r="AW47" i="11"/>
  <c r="AT47" i="11"/>
  <c r="AK47" i="11"/>
  <c r="AH47" i="11"/>
  <c r="Y47" i="11"/>
  <c r="V47" i="11"/>
  <c r="M47" i="11"/>
  <c r="J47" i="11"/>
  <c r="AW46" i="11"/>
  <c r="AT46" i="11"/>
  <c r="AK46" i="11"/>
  <c r="AH46" i="11"/>
  <c r="Y46" i="11"/>
  <c r="V46" i="11"/>
  <c r="M46" i="11"/>
  <c r="J46" i="11"/>
  <c r="AW45" i="11"/>
  <c r="AT45" i="11"/>
  <c r="AK45" i="11"/>
  <c r="AH45" i="11"/>
  <c r="Y45" i="11"/>
  <c r="V45" i="11"/>
  <c r="M45" i="11"/>
  <c r="J45" i="11"/>
  <c r="AW44" i="11"/>
  <c r="AT44" i="11"/>
  <c r="AK44" i="11"/>
  <c r="AH44" i="11"/>
  <c r="Y44" i="11"/>
  <c r="V44" i="11"/>
  <c r="M44" i="11"/>
  <c r="J44" i="11"/>
  <c r="AW43" i="11"/>
  <c r="AT43" i="11"/>
  <c r="AK43" i="11"/>
  <c r="AH43" i="11"/>
  <c r="Y43" i="11"/>
  <c r="V43" i="11"/>
  <c r="M43" i="11"/>
  <c r="J43" i="11"/>
  <c r="AW42" i="11"/>
  <c r="AT42" i="11"/>
  <c r="AK42" i="11"/>
  <c r="AH42" i="11"/>
  <c r="Y42" i="11"/>
  <c r="V42" i="11"/>
  <c r="M42" i="11"/>
  <c r="J42" i="11"/>
  <c r="AW41" i="11"/>
  <c r="AT41" i="11"/>
  <c r="AK41" i="11"/>
  <c r="AH41" i="11"/>
  <c r="Y41" i="11"/>
  <c r="V41" i="11"/>
  <c r="M41" i="11"/>
  <c r="J41" i="11"/>
  <c r="AW40" i="11"/>
  <c r="AT40" i="11"/>
  <c r="AK40" i="11"/>
  <c r="AH40" i="11"/>
  <c r="Y40" i="11"/>
  <c r="V40" i="11"/>
  <c r="M40" i="11"/>
  <c r="J40" i="11"/>
  <c r="AW39" i="11"/>
  <c r="AT39" i="11"/>
  <c r="AK39" i="11"/>
  <c r="AH39" i="11"/>
  <c r="Y39" i="11"/>
  <c r="V39" i="11"/>
  <c r="M39" i="11"/>
  <c r="J39" i="11"/>
  <c r="AW38" i="11"/>
  <c r="AT38" i="11"/>
  <c r="AK38" i="11"/>
  <c r="AH38" i="11"/>
  <c r="Y38" i="11"/>
  <c r="V38" i="11"/>
  <c r="M38" i="11"/>
  <c r="J38" i="11"/>
  <c r="AW37" i="11"/>
  <c r="AT37" i="11"/>
  <c r="AK37" i="11"/>
  <c r="AH37" i="11"/>
  <c r="Y37" i="11"/>
  <c r="V37" i="11"/>
  <c r="M37" i="11"/>
  <c r="J37" i="11"/>
  <c r="AW36" i="11"/>
  <c r="AT36" i="11"/>
  <c r="AK36" i="11"/>
  <c r="AH36" i="11"/>
  <c r="Y36" i="11"/>
  <c r="V36" i="11"/>
  <c r="M36" i="11"/>
  <c r="J36" i="11"/>
  <c r="AW35" i="11"/>
  <c r="AT35" i="11"/>
  <c r="AK35" i="11"/>
  <c r="AH35" i="11"/>
  <c r="Y35" i="11"/>
  <c r="V35" i="11"/>
  <c r="M35" i="11"/>
  <c r="J35" i="11"/>
  <c r="AW34" i="11"/>
  <c r="AT34" i="11"/>
  <c r="AK34" i="11"/>
  <c r="AH34" i="11"/>
  <c r="Y34" i="11"/>
  <c r="V34" i="11"/>
  <c r="M34" i="11"/>
  <c r="J34" i="11"/>
  <c r="AW33" i="11"/>
  <c r="AT33" i="11"/>
  <c r="AK33" i="11"/>
  <c r="AH33" i="11"/>
  <c r="Y33" i="11"/>
  <c r="V33" i="11"/>
  <c r="M33" i="11"/>
  <c r="J33" i="11"/>
  <c r="AW32" i="11"/>
  <c r="AT32" i="11"/>
  <c r="AK32" i="11"/>
  <c r="AH32" i="11"/>
  <c r="Y32" i="11"/>
  <c r="V32" i="11"/>
  <c r="M32" i="11"/>
  <c r="J32" i="11"/>
  <c r="AW31" i="11"/>
  <c r="AT31" i="11"/>
  <c r="AK31" i="11"/>
  <c r="AH31" i="11"/>
  <c r="Y31" i="11"/>
  <c r="V31" i="11"/>
  <c r="M31" i="11"/>
  <c r="J31" i="11"/>
  <c r="AW30" i="11"/>
  <c r="AT30" i="11"/>
  <c r="AK30" i="11"/>
  <c r="AH30" i="11"/>
  <c r="Y30" i="11"/>
  <c r="V30" i="11"/>
  <c r="M30" i="11"/>
  <c r="J30" i="11"/>
  <c r="AW29" i="11"/>
  <c r="AT29" i="11"/>
  <c r="AK29" i="11"/>
  <c r="AH29" i="11"/>
  <c r="Y29" i="11"/>
  <c r="V29" i="11"/>
  <c r="M29" i="11"/>
  <c r="J29" i="11"/>
  <c r="AW28" i="11"/>
  <c r="AT28" i="11"/>
  <c r="AK28" i="11"/>
  <c r="AH28" i="11"/>
  <c r="Y28" i="11"/>
  <c r="V28" i="11"/>
  <c r="M28" i="11"/>
  <c r="J28" i="11"/>
  <c r="AW27" i="11"/>
  <c r="AT27" i="11"/>
  <c r="AK27" i="11"/>
  <c r="AH27" i="11"/>
  <c r="Y27" i="11"/>
  <c r="V27" i="11"/>
  <c r="M27" i="11"/>
  <c r="J27" i="11"/>
  <c r="AW26" i="11"/>
  <c r="AT26" i="11"/>
  <c r="AK26" i="11"/>
  <c r="AH26" i="11"/>
  <c r="Y26" i="11"/>
  <c r="V26" i="11"/>
  <c r="M26" i="11"/>
  <c r="J26" i="11"/>
  <c r="AW25" i="11"/>
  <c r="AT25" i="11"/>
  <c r="AK25" i="11"/>
  <c r="AH25" i="11"/>
  <c r="Y25" i="11"/>
  <c r="V25" i="11"/>
  <c r="M25" i="11"/>
  <c r="J25" i="11"/>
  <c r="AW24" i="11"/>
  <c r="AT24" i="11"/>
  <c r="AK24" i="11"/>
  <c r="AH24" i="11"/>
  <c r="Y24" i="11"/>
  <c r="V24" i="11"/>
  <c r="M24" i="11"/>
  <c r="J24" i="11"/>
  <c r="AW23" i="11"/>
  <c r="AT23" i="11"/>
  <c r="AK23" i="11"/>
  <c r="AH23" i="11"/>
  <c r="Y23" i="11"/>
  <c r="V23" i="11"/>
  <c r="M23" i="11"/>
  <c r="J23" i="11"/>
  <c r="AW22" i="11"/>
  <c r="AT22" i="11"/>
  <c r="AK22" i="11"/>
  <c r="AH22" i="11"/>
  <c r="Y22" i="11"/>
  <c r="V22" i="11"/>
  <c r="M22" i="11"/>
  <c r="J22" i="11"/>
  <c r="AW21" i="11"/>
  <c r="AT21" i="11"/>
  <c r="AK21" i="11"/>
  <c r="AH21" i="11"/>
  <c r="Y21" i="11"/>
  <c r="V21" i="11"/>
  <c r="M21" i="11"/>
  <c r="J21" i="11"/>
  <c r="AW20" i="11"/>
  <c r="AT20" i="11"/>
  <c r="AK20" i="11"/>
  <c r="AH20" i="11"/>
  <c r="Y20" i="11"/>
  <c r="V20" i="11"/>
  <c r="M20" i="11"/>
  <c r="J20" i="11"/>
  <c r="AW19" i="11"/>
  <c r="AT19" i="11"/>
  <c r="AK19" i="11"/>
  <c r="AH19" i="11"/>
  <c r="Y19" i="11"/>
  <c r="V19" i="11"/>
  <c r="M19" i="11"/>
  <c r="J19" i="11"/>
  <c r="AW18" i="11"/>
  <c r="AT18" i="11"/>
  <c r="AK18" i="11"/>
  <c r="AH18" i="11"/>
  <c r="Y18" i="11"/>
  <c r="V18" i="11"/>
  <c r="M18" i="11"/>
  <c r="J18" i="11"/>
  <c r="AW17" i="11"/>
  <c r="AT17" i="11"/>
  <c r="AK17" i="11"/>
  <c r="AH17" i="11"/>
  <c r="Y17" i="11"/>
  <c r="V17" i="11"/>
  <c r="M17" i="11"/>
  <c r="J17" i="11"/>
  <c r="AW16" i="11"/>
  <c r="AT16" i="11"/>
  <c r="AK16" i="11"/>
  <c r="AH16" i="11"/>
  <c r="Y16" i="11"/>
  <c r="V16" i="11"/>
  <c r="M16" i="11"/>
  <c r="J16" i="11"/>
  <c r="AW15" i="11"/>
  <c r="AT15" i="11"/>
  <c r="AK15" i="11"/>
  <c r="AH15" i="11"/>
  <c r="Y15" i="11"/>
  <c r="V15" i="11"/>
  <c r="M15" i="11"/>
  <c r="J15" i="11"/>
  <c r="AW14" i="11"/>
  <c r="AT14" i="11"/>
  <c r="AK14" i="11"/>
  <c r="AH14" i="11"/>
  <c r="Y14" i="11"/>
  <c r="V14" i="11"/>
  <c r="M14" i="11"/>
  <c r="J14" i="11"/>
  <c r="AW13" i="11"/>
  <c r="AT13" i="11"/>
  <c r="AK13" i="11"/>
  <c r="AH13" i="11"/>
  <c r="Y13" i="11"/>
  <c r="V13" i="11"/>
  <c r="M13" i="11"/>
  <c r="J13" i="11"/>
  <c r="AW12" i="11"/>
  <c r="AT12" i="11"/>
  <c r="AK12" i="11"/>
  <c r="AH12" i="11"/>
  <c r="Y12" i="11"/>
  <c r="V12" i="11"/>
  <c r="M12" i="11"/>
  <c r="J12" i="11"/>
  <c r="AW11" i="11"/>
  <c r="AT11" i="11"/>
  <c r="AK11" i="11"/>
  <c r="AH11" i="11"/>
  <c r="Y11" i="11"/>
  <c r="V11" i="11"/>
  <c r="M11" i="11"/>
  <c r="J11" i="11"/>
  <c r="AW10" i="11"/>
  <c r="AT10" i="11"/>
  <c r="AK10" i="11"/>
  <c r="AH10" i="11"/>
  <c r="Y10" i="11"/>
  <c r="V10" i="11"/>
  <c r="M10" i="11"/>
  <c r="J10" i="11"/>
  <c r="AW9" i="11"/>
  <c r="AT9" i="11"/>
  <c r="AK9" i="11"/>
  <c r="AH9" i="11"/>
  <c r="Y9" i="11"/>
  <c r="V9" i="11"/>
  <c r="M9" i="11"/>
  <c r="J9" i="11"/>
  <c r="AW8" i="11"/>
  <c r="AT8" i="11"/>
  <c r="AK8" i="11"/>
  <c r="AH8" i="11"/>
  <c r="Y8" i="11"/>
  <c r="V8" i="11"/>
  <c r="M8" i="11"/>
  <c r="J8" i="11"/>
  <c r="AW7" i="11"/>
  <c r="AT7" i="11"/>
  <c r="AK7" i="11"/>
  <c r="AH7" i="11"/>
  <c r="Y7" i="11"/>
  <c r="V7" i="11"/>
  <c r="M7" i="11"/>
  <c r="J7" i="11"/>
  <c r="AW6" i="11"/>
  <c r="AT6" i="11"/>
  <c r="AK6" i="11"/>
  <c r="AH6" i="11"/>
  <c r="Y6" i="11"/>
  <c r="V6" i="11"/>
  <c r="M6" i="11"/>
  <c r="J6" i="11"/>
  <c r="AU66" i="13"/>
  <c r="AS66" i="13"/>
  <c r="AR66" i="13"/>
  <c r="AQ66" i="13"/>
  <c r="AP66" i="13"/>
  <c r="AO66" i="13"/>
  <c r="AN66" i="13"/>
  <c r="AM66" i="13"/>
  <c r="AL66" i="13"/>
  <c r="AJ66" i="13"/>
  <c r="AG66" i="13"/>
  <c r="AF66" i="13"/>
  <c r="AE66" i="13"/>
  <c r="AD66" i="13"/>
  <c r="AC66" i="13"/>
  <c r="AB66" i="13"/>
  <c r="AA66" i="13"/>
  <c r="Z66" i="13"/>
  <c r="X66" i="13"/>
  <c r="W66" i="13"/>
  <c r="U66" i="13"/>
  <c r="T66" i="13"/>
  <c r="S66" i="13"/>
  <c r="R66" i="13"/>
  <c r="Q66" i="13"/>
  <c r="P66" i="13"/>
  <c r="O66" i="13"/>
  <c r="N66" i="13"/>
  <c r="L66" i="13"/>
  <c r="K66" i="13"/>
  <c r="I66" i="13"/>
  <c r="H66" i="13"/>
  <c r="G66" i="13"/>
  <c r="F66" i="13"/>
  <c r="E66" i="13"/>
  <c r="AW65" i="13"/>
  <c r="AT65" i="13"/>
  <c r="AK65" i="13"/>
  <c r="AH65" i="13"/>
  <c r="V65" i="13"/>
  <c r="M65" i="13"/>
  <c r="J65" i="13"/>
  <c r="AW64" i="13"/>
  <c r="AT64" i="13"/>
  <c r="AK64" i="13"/>
  <c r="AH64" i="13"/>
  <c r="V64" i="13"/>
  <c r="M64" i="13"/>
  <c r="J64" i="13"/>
  <c r="AW63" i="13"/>
  <c r="AT63" i="13"/>
  <c r="AK63" i="13"/>
  <c r="AH63" i="13"/>
  <c r="V63" i="13"/>
  <c r="M63" i="13"/>
  <c r="J63" i="13"/>
  <c r="AW62" i="13"/>
  <c r="AT62" i="13"/>
  <c r="AK62" i="13"/>
  <c r="AH62" i="13"/>
  <c r="V62" i="13"/>
  <c r="M62" i="13"/>
  <c r="J62" i="13"/>
  <c r="AW61" i="13"/>
  <c r="AT61" i="13"/>
  <c r="AK61" i="13"/>
  <c r="AH61" i="13"/>
  <c r="V61" i="13"/>
  <c r="M61" i="13"/>
  <c r="J61" i="13"/>
  <c r="AW60" i="13"/>
  <c r="AT60" i="13"/>
  <c r="AK60" i="13"/>
  <c r="AH60" i="13"/>
  <c r="V60" i="13"/>
  <c r="M60" i="13"/>
  <c r="J60" i="13"/>
  <c r="AW59" i="13"/>
  <c r="AT59" i="13"/>
  <c r="AK59" i="13"/>
  <c r="AH59" i="13"/>
  <c r="V59" i="13"/>
  <c r="M59" i="13"/>
  <c r="J59" i="13"/>
  <c r="AW58" i="13"/>
  <c r="AT58" i="13"/>
  <c r="AK58" i="13"/>
  <c r="V58" i="13"/>
  <c r="M58" i="13"/>
  <c r="J58" i="13"/>
  <c r="AW57" i="13"/>
  <c r="AT57" i="13"/>
  <c r="AK57" i="13"/>
  <c r="AH57" i="13"/>
  <c r="V57" i="13"/>
  <c r="M57" i="13"/>
  <c r="J57" i="13"/>
  <c r="AW56" i="13"/>
  <c r="AT56" i="13"/>
  <c r="AK56" i="13"/>
  <c r="AH56" i="13"/>
  <c r="V56" i="13"/>
  <c r="M56" i="13"/>
  <c r="J56" i="13"/>
  <c r="AW55" i="13"/>
  <c r="AT55" i="13"/>
  <c r="AK55" i="13"/>
  <c r="AH55" i="13"/>
  <c r="V55" i="13"/>
  <c r="M55" i="13"/>
  <c r="J55" i="13"/>
  <c r="AW54" i="13"/>
  <c r="AT54" i="13"/>
  <c r="AK54" i="13"/>
  <c r="AH54" i="13"/>
  <c r="V54" i="13"/>
  <c r="M54" i="13"/>
  <c r="J54" i="13"/>
  <c r="AW53" i="13"/>
  <c r="AT53" i="13"/>
  <c r="AK53" i="13"/>
  <c r="AH53" i="13"/>
  <c r="V53" i="13"/>
  <c r="M53" i="13"/>
  <c r="J53" i="13"/>
  <c r="AW52" i="13"/>
  <c r="AT52" i="13"/>
  <c r="AK52" i="13"/>
  <c r="AH52" i="13"/>
  <c r="M52" i="13"/>
  <c r="J52" i="13"/>
  <c r="AW51" i="13"/>
  <c r="AT51" i="13"/>
  <c r="AK51" i="13"/>
  <c r="AH51" i="13"/>
  <c r="V51" i="13"/>
  <c r="M51" i="13"/>
  <c r="J51" i="13"/>
  <c r="AW50" i="13"/>
  <c r="AT50" i="13"/>
  <c r="AK50" i="13"/>
  <c r="AH50" i="13"/>
  <c r="V50" i="13"/>
  <c r="M50" i="13"/>
  <c r="J50" i="13"/>
  <c r="AW49" i="13"/>
  <c r="AT49" i="13"/>
  <c r="AK49" i="13"/>
  <c r="AH49" i="13"/>
  <c r="V49" i="13"/>
  <c r="M49" i="13"/>
  <c r="J49" i="13"/>
  <c r="AW48" i="13"/>
  <c r="AT48" i="13"/>
  <c r="AK48" i="13"/>
  <c r="AH48" i="13"/>
  <c r="V48" i="13"/>
  <c r="M48" i="13"/>
  <c r="J48" i="13"/>
  <c r="AW47" i="13"/>
  <c r="AT47" i="13"/>
  <c r="AK47" i="13"/>
  <c r="AH47" i="13"/>
  <c r="V47" i="13"/>
  <c r="M47" i="13"/>
  <c r="J47" i="13"/>
  <c r="AW46" i="13"/>
  <c r="AT46" i="13"/>
  <c r="AK46" i="13"/>
  <c r="AH46" i="13"/>
  <c r="V46" i="13"/>
  <c r="M46" i="13"/>
  <c r="J46" i="13"/>
  <c r="AW45" i="13"/>
  <c r="AT45" i="13"/>
  <c r="AK45" i="13"/>
  <c r="AH45" i="13"/>
  <c r="V45" i="13"/>
  <c r="M45" i="13"/>
  <c r="J45" i="13"/>
  <c r="AW44" i="13"/>
  <c r="AT44" i="13"/>
  <c r="AK44" i="13"/>
  <c r="AH44" i="13"/>
  <c r="V44" i="13"/>
  <c r="M44" i="13"/>
  <c r="J44" i="13"/>
  <c r="AW43" i="13"/>
  <c r="AT43" i="13"/>
  <c r="AK43" i="13"/>
  <c r="AH43" i="13"/>
  <c r="V43" i="13"/>
  <c r="M43" i="13"/>
  <c r="J43" i="13"/>
  <c r="AW42" i="13"/>
  <c r="AT42" i="13"/>
  <c r="AK42" i="13"/>
  <c r="AH42" i="13"/>
  <c r="V42" i="13"/>
  <c r="M42" i="13"/>
  <c r="J42" i="13"/>
  <c r="AW41" i="13"/>
  <c r="AT41" i="13"/>
  <c r="AK41" i="13"/>
  <c r="AH41" i="13"/>
  <c r="V41" i="13"/>
  <c r="M41" i="13"/>
  <c r="J41" i="13"/>
  <c r="AW40" i="13"/>
  <c r="AT40" i="13"/>
  <c r="AK40" i="13"/>
  <c r="AH40" i="13"/>
  <c r="V40" i="13"/>
  <c r="M40" i="13"/>
  <c r="J40" i="13"/>
  <c r="AW39" i="13"/>
  <c r="AT39" i="13"/>
  <c r="AK39" i="13"/>
  <c r="AH39" i="13"/>
  <c r="V39" i="13"/>
  <c r="M39" i="13"/>
  <c r="J39" i="13"/>
  <c r="AW38" i="13"/>
  <c r="AT38" i="13"/>
  <c r="AK38" i="13"/>
  <c r="AH38" i="13"/>
  <c r="V38" i="13"/>
  <c r="M38" i="13"/>
  <c r="J38" i="13"/>
  <c r="AW37" i="13"/>
  <c r="AT37" i="13"/>
  <c r="AK37" i="13"/>
  <c r="AH37" i="13"/>
  <c r="V37" i="13"/>
  <c r="M37" i="13"/>
  <c r="J37" i="13"/>
  <c r="AW36" i="13"/>
  <c r="AT36" i="13"/>
  <c r="AK36" i="13"/>
  <c r="AH36" i="13"/>
  <c r="V36" i="13"/>
  <c r="M36" i="13"/>
  <c r="J36" i="13"/>
  <c r="AW35" i="13"/>
  <c r="AT35" i="13"/>
  <c r="AK35" i="13"/>
  <c r="AH35" i="13"/>
  <c r="V35" i="13"/>
  <c r="M35" i="13"/>
  <c r="J35" i="13"/>
  <c r="AW34" i="13"/>
  <c r="AT34" i="13"/>
  <c r="AK34" i="13"/>
  <c r="AH34" i="13"/>
  <c r="V34" i="13"/>
  <c r="M34" i="13"/>
  <c r="J34" i="13"/>
  <c r="AW33" i="13"/>
  <c r="AT33" i="13"/>
  <c r="AK33" i="13"/>
  <c r="AH33" i="13"/>
  <c r="V33" i="13"/>
  <c r="M33" i="13"/>
  <c r="J33" i="13"/>
  <c r="AW32" i="13"/>
  <c r="AT32" i="13"/>
  <c r="AK32" i="13"/>
  <c r="AH32" i="13"/>
  <c r="V32" i="13"/>
  <c r="M32" i="13"/>
  <c r="J32" i="13"/>
  <c r="AW31" i="13"/>
  <c r="AT31" i="13"/>
  <c r="AK31" i="13"/>
  <c r="AH31" i="13"/>
  <c r="V31" i="13"/>
  <c r="M31" i="13"/>
  <c r="J31" i="13"/>
  <c r="AW30" i="13"/>
  <c r="AT30" i="13"/>
  <c r="AK30" i="13"/>
  <c r="AH30" i="13"/>
  <c r="V30" i="13"/>
  <c r="M30" i="13"/>
  <c r="J30" i="13"/>
  <c r="AW29" i="13"/>
  <c r="AT29" i="13"/>
  <c r="AK29" i="13"/>
  <c r="AH29" i="13"/>
  <c r="V29" i="13"/>
  <c r="M29" i="13"/>
  <c r="J29" i="13"/>
  <c r="AW28" i="13"/>
  <c r="AT28" i="13"/>
  <c r="AK28" i="13"/>
  <c r="AH28" i="13"/>
  <c r="V28" i="13"/>
  <c r="M28" i="13"/>
  <c r="J28" i="13"/>
  <c r="AW27" i="13"/>
  <c r="AT27" i="13"/>
  <c r="AK27" i="13"/>
  <c r="AH27" i="13"/>
  <c r="V27" i="13"/>
  <c r="M27" i="13"/>
  <c r="J27" i="13"/>
  <c r="AW26" i="13"/>
  <c r="AT26" i="13"/>
  <c r="AK26" i="13"/>
  <c r="AH26" i="13"/>
  <c r="V26" i="13"/>
  <c r="M26" i="13"/>
  <c r="J26" i="13"/>
  <c r="AW25" i="13"/>
  <c r="AT25" i="13"/>
  <c r="AK25" i="13"/>
  <c r="AH25" i="13"/>
  <c r="V25" i="13"/>
  <c r="M25" i="13"/>
  <c r="J25" i="13"/>
  <c r="AW24" i="13"/>
  <c r="AT24" i="13"/>
  <c r="AK24" i="13"/>
  <c r="AH24" i="13"/>
  <c r="V24" i="13"/>
  <c r="M24" i="13"/>
  <c r="J24" i="13"/>
  <c r="AW23" i="13"/>
  <c r="AT23" i="13"/>
  <c r="AK23" i="13"/>
  <c r="AH23" i="13"/>
  <c r="V23" i="13"/>
  <c r="M23" i="13"/>
  <c r="J23" i="13"/>
  <c r="AW22" i="13"/>
  <c r="AT22" i="13"/>
  <c r="AK22" i="13"/>
  <c r="AH22" i="13"/>
  <c r="V22" i="13"/>
  <c r="M22" i="13"/>
  <c r="J22" i="13"/>
  <c r="AW21" i="13"/>
  <c r="AT21" i="13"/>
  <c r="AK21" i="13"/>
  <c r="AH21" i="13"/>
  <c r="V21" i="13"/>
  <c r="M21" i="13"/>
  <c r="J21" i="13"/>
  <c r="AW20" i="13"/>
  <c r="AT20" i="13"/>
  <c r="AK20" i="13"/>
  <c r="AH20" i="13"/>
  <c r="V20" i="13"/>
  <c r="M20" i="13"/>
  <c r="J20" i="13"/>
  <c r="AW19" i="13"/>
  <c r="AT19" i="13"/>
  <c r="AK19" i="13"/>
  <c r="AH19" i="13"/>
  <c r="V19" i="13"/>
  <c r="M19" i="13"/>
  <c r="J19" i="13"/>
  <c r="AW18" i="13"/>
  <c r="AT18" i="13"/>
  <c r="AK18" i="13"/>
  <c r="AH18" i="13"/>
  <c r="V18" i="13"/>
  <c r="M18" i="13"/>
  <c r="J18" i="13"/>
  <c r="AW17" i="13"/>
  <c r="AT17" i="13"/>
  <c r="AK17" i="13"/>
  <c r="AH17" i="13"/>
  <c r="V17" i="13"/>
  <c r="M17" i="13"/>
  <c r="J17" i="13"/>
  <c r="AW16" i="13"/>
  <c r="AT16" i="13"/>
  <c r="AK16" i="13"/>
  <c r="AH16" i="13"/>
  <c r="V16" i="13"/>
  <c r="M16" i="13"/>
  <c r="J16" i="13"/>
  <c r="AW15" i="13"/>
  <c r="AT15" i="13"/>
  <c r="AK15" i="13"/>
  <c r="AH15" i="13"/>
  <c r="V15" i="13"/>
  <c r="M15" i="13"/>
  <c r="J15" i="13"/>
  <c r="AW14" i="13"/>
  <c r="AT14" i="13"/>
  <c r="AK14" i="13"/>
  <c r="AH14" i="13"/>
  <c r="V14" i="13"/>
  <c r="M14" i="13"/>
  <c r="J14" i="13"/>
  <c r="AW13" i="13"/>
  <c r="AT13" i="13"/>
  <c r="AK13" i="13"/>
  <c r="AH13" i="13"/>
  <c r="V13" i="13"/>
  <c r="M13" i="13"/>
  <c r="J13" i="13"/>
  <c r="AW12" i="13"/>
  <c r="AT12" i="13"/>
  <c r="AK12" i="13"/>
  <c r="AH12" i="13"/>
  <c r="M12" i="13"/>
  <c r="J12" i="13"/>
  <c r="AW11" i="13"/>
  <c r="AT11" i="13"/>
  <c r="AK11" i="13"/>
  <c r="V11" i="13"/>
  <c r="M11" i="13"/>
  <c r="J11" i="13"/>
  <c r="AW10" i="13"/>
  <c r="AT10" i="13"/>
  <c r="AK10" i="13"/>
  <c r="AH10" i="13"/>
  <c r="V10" i="13"/>
  <c r="M10" i="13"/>
  <c r="J10" i="13"/>
  <c r="AW9" i="13"/>
  <c r="AT9" i="13"/>
  <c r="AK9" i="13"/>
  <c r="AH9" i="13"/>
  <c r="V9" i="13"/>
  <c r="M9" i="13"/>
  <c r="J9" i="13"/>
  <c r="AW8" i="13"/>
  <c r="AT8" i="13"/>
  <c r="AK8" i="13"/>
  <c r="AH8" i="13"/>
  <c r="V8" i="13"/>
  <c r="M8" i="13"/>
  <c r="J8" i="13"/>
  <c r="AW7" i="13"/>
  <c r="AT7" i="13"/>
  <c r="AK7" i="13"/>
  <c r="AH7" i="13"/>
  <c r="V7" i="13"/>
  <c r="M7" i="13"/>
  <c r="J7" i="13"/>
  <c r="AW6" i="13"/>
  <c r="AT6" i="13"/>
  <c r="AK6" i="13"/>
  <c r="V6" i="13"/>
  <c r="M6" i="13"/>
  <c r="J6" i="13"/>
  <c r="AZ66" i="12"/>
  <c r="AY66" i="12"/>
  <c r="AV66" i="12"/>
  <c r="AU66" i="12"/>
  <c r="AO66" i="12"/>
  <c r="AM66" i="12"/>
  <c r="AL66" i="12"/>
  <c r="AI66" i="12"/>
  <c r="AH66" i="12"/>
  <c r="AG66" i="12"/>
  <c r="AF66" i="12"/>
  <c r="AE66" i="12"/>
  <c r="AD66" i="12"/>
  <c r="AC66" i="12"/>
  <c r="AB66" i="12"/>
  <c r="Z66" i="12"/>
  <c r="Y66" i="12"/>
  <c r="V66" i="12"/>
  <c r="U66" i="12"/>
  <c r="T66" i="12"/>
  <c r="S66" i="12"/>
  <c r="R66" i="12"/>
  <c r="Q66" i="12"/>
  <c r="P66" i="12"/>
  <c r="O66" i="12"/>
  <c r="M66" i="12"/>
  <c r="L66" i="12"/>
  <c r="I66" i="12"/>
  <c r="H66" i="12"/>
  <c r="G66" i="12"/>
  <c r="F66" i="12"/>
  <c r="E66" i="12"/>
  <c r="BA65" i="12"/>
  <c r="AW65" i="12"/>
  <c r="AN65" i="12"/>
  <c r="AJ65" i="12"/>
  <c r="AA65" i="12"/>
  <c r="W65" i="12"/>
  <c r="N65" i="12"/>
  <c r="J65" i="12"/>
  <c r="BA64" i="12"/>
  <c r="AW64" i="12"/>
  <c r="AN64" i="12"/>
  <c r="AJ64" i="12"/>
  <c r="AA64" i="12"/>
  <c r="W64" i="12"/>
  <c r="N64" i="12"/>
  <c r="J64" i="12"/>
  <c r="BA63" i="12"/>
  <c r="AW63" i="12"/>
  <c r="AN63" i="12"/>
  <c r="AJ63" i="12"/>
  <c r="AA63" i="12"/>
  <c r="W63" i="12"/>
  <c r="N63" i="12"/>
  <c r="J63" i="12"/>
  <c r="BA62" i="12"/>
  <c r="AW62" i="12"/>
  <c r="AN62" i="12"/>
  <c r="AJ62" i="12"/>
  <c r="AA62" i="12"/>
  <c r="W62" i="12"/>
  <c r="N62" i="12"/>
  <c r="J62" i="12"/>
  <c r="BA61" i="12"/>
  <c r="AW61" i="12"/>
  <c r="AN61" i="12"/>
  <c r="AJ61" i="12"/>
  <c r="AA61" i="12"/>
  <c r="W61" i="12"/>
  <c r="N61" i="12"/>
  <c r="J61" i="12"/>
  <c r="BA60" i="12"/>
  <c r="AW60" i="12"/>
  <c r="AN60" i="12"/>
  <c r="AJ60" i="12"/>
  <c r="AA60" i="12"/>
  <c r="W60" i="12"/>
  <c r="N60" i="12"/>
  <c r="J60" i="12"/>
  <c r="BA59" i="12"/>
  <c r="AW59" i="12"/>
  <c r="AN59" i="12"/>
  <c r="AJ59" i="12"/>
  <c r="AA59" i="12"/>
  <c r="W59" i="12"/>
  <c r="N59" i="12"/>
  <c r="J59" i="12"/>
  <c r="BA58" i="12"/>
  <c r="AW58" i="12"/>
  <c r="AN58" i="12"/>
  <c r="AJ58" i="12"/>
  <c r="AA58" i="12"/>
  <c r="W58" i="12"/>
  <c r="N58" i="12"/>
  <c r="J58" i="12"/>
  <c r="BA57" i="12"/>
  <c r="AW57" i="12"/>
  <c r="AN57" i="12"/>
  <c r="AJ57" i="12"/>
  <c r="AA57" i="12"/>
  <c r="W57" i="12"/>
  <c r="N57" i="12"/>
  <c r="J57" i="12"/>
  <c r="BA56" i="12"/>
  <c r="AW56" i="12"/>
  <c r="AN56" i="12"/>
  <c r="AJ56" i="12"/>
  <c r="AA56" i="12"/>
  <c r="W56" i="12"/>
  <c r="N56" i="12"/>
  <c r="J56" i="12"/>
  <c r="BA55" i="12"/>
  <c r="AW55" i="12"/>
  <c r="AN55" i="12"/>
  <c r="AJ55" i="12"/>
  <c r="AA55" i="12"/>
  <c r="W55" i="12"/>
  <c r="N55" i="12"/>
  <c r="J55" i="12"/>
  <c r="BA54" i="12"/>
  <c r="AW54" i="12"/>
  <c r="AN54" i="12"/>
  <c r="AJ54" i="12"/>
  <c r="AA54" i="12"/>
  <c r="W54" i="12"/>
  <c r="N54" i="12"/>
  <c r="J54" i="12"/>
  <c r="BA53" i="12"/>
  <c r="AW53" i="12"/>
  <c r="AN53" i="12"/>
  <c r="AJ53" i="12"/>
  <c r="AA53" i="12"/>
  <c r="W53" i="12"/>
  <c r="N53" i="12"/>
  <c r="J53" i="12"/>
  <c r="BA52" i="12"/>
  <c r="AW52" i="12"/>
  <c r="AN52" i="12"/>
  <c r="AJ52" i="12"/>
  <c r="AA52" i="12"/>
  <c r="W52" i="12"/>
  <c r="N52" i="12"/>
  <c r="J52" i="12"/>
  <c r="BA51" i="12"/>
  <c r="AW51" i="12"/>
  <c r="AN51" i="12"/>
  <c r="AJ51" i="12"/>
  <c r="AA51" i="12"/>
  <c r="W51" i="12"/>
  <c r="N51" i="12"/>
  <c r="J51" i="12"/>
  <c r="BA50" i="12"/>
  <c r="AW50" i="12"/>
  <c r="AN50" i="12"/>
  <c r="AJ50" i="12"/>
  <c r="AA50" i="12"/>
  <c r="W50" i="12"/>
  <c r="N50" i="12"/>
  <c r="J50" i="12"/>
  <c r="BA49" i="12"/>
  <c r="AW49" i="12"/>
  <c r="AN49" i="12"/>
  <c r="AJ49" i="12"/>
  <c r="AA49" i="12"/>
  <c r="W49" i="12"/>
  <c r="N49" i="12"/>
  <c r="J49" i="12"/>
  <c r="BA48" i="12"/>
  <c r="AW48" i="12"/>
  <c r="AN48" i="12"/>
  <c r="AJ48" i="12"/>
  <c r="AA48" i="12"/>
  <c r="W48" i="12"/>
  <c r="N48" i="12"/>
  <c r="J48" i="12"/>
  <c r="BA47" i="12"/>
  <c r="AW47" i="12"/>
  <c r="AN47" i="12"/>
  <c r="AJ47" i="12"/>
  <c r="AA47" i="12"/>
  <c r="W47" i="12"/>
  <c r="N47" i="12"/>
  <c r="J47" i="12"/>
  <c r="BA46" i="12"/>
  <c r="AW46" i="12"/>
  <c r="AN46" i="12"/>
  <c r="AJ46" i="12"/>
  <c r="AA46" i="12"/>
  <c r="W46" i="12"/>
  <c r="N46" i="12"/>
  <c r="J46" i="12"/>
  <c r="BA45" i="12"/>
  <c r="AW45" i="12"/>
  <c r="AN45" i="12"/>
  <c r="AJ45" i="12"/>
  <c r="AA45" i="12"/>
  <c r="W45" i="12"/>
  <c r="N45" i="12"/>
  <c r="J45" i="12"/>
  <c r="BA44" i="12"/>
  <c r="AW44" i="12"/>
  <c r="AN44" i="12"/>
  <c r="AJ44" i="12"/>
  <c r="AA44" i="12"/>
  <c r="W44" i="12"/>
  <c r="N44" i="12"/>
  <c r="J44" i="12"/>
  <c r="BA43" i="12"/>
  <c r="AW43" i="12"/>
  <c r="AN43" i="12"/>
  <c r="AJ43" i="12"/>
  <c r="AA43" i="12"/>
  <c r="W43" i="12"/>
  <c r="N43" i="12"/>
  <c r="J43" i="12"/>
  <c r="BA42" i="12"/>
  <c r="AW42" i="12"/>
  <c r="AN42" i="12"/>
  <c r="AJ42" i="12"/>
  <c r="AA42" i="12"/>
  <c r="W42" i="12"/>
  <c r="N42" i="12"/>
  <c r="J42" i="12"/>
  <c r="BA41" i="12"/>
  <c r="AW41" i="12"/>
  <c r="AN41" i="12"/>
  <c r="AJ41" i="12"/>
  <c r="AA41" i="12"/>
  <c r="W41" i="12"/>
  <c r="N41" i="12"/>
  <c r="J41" i="12"/>
  <c r="BA40" i="12"/>
  <c r="AW40" i="12"/>
  <c r="AN40" i="12"/>
  <c r="AJ40" i="12"/>
  <c r="AA40" i="12"/>
  <c r="W40" i="12"/>
  <c r="N40" i="12"/>
  <c r="J40" i="12"/>
  <c r="BA39" i="12"/>
  <c r="AW39" i="12"/>
  <c r="AN39" i="12"/>
  <c r="AJ39" i="12"/>
  <c r="AA39" i="12"/>
  <c r="W39" i="12"/>
  <c r="N39" i="12"/>
  <c r="J39" i="12"/>
  <c r="BA38" i="12"/>
  <c r="AW38" i="12"/>
  <c r="AN38" i="12"/>
  <c r="AJ38" i="12"/>
  <c r="AA38" i="12"/>
  <c r="W38" i="12"/>
  <c r="N38" i="12"/>
  <c r="J38" i="12"/>
  <c r="BA37" i="12"/>
  <c r="AW37" i="12"/>
  <c r="AN37" i="12"/>
  <c r="AJ37" i="12"/>
  <c r="AA37" i="12"/>
  <c r="W37" i="12"/>
  <c r="N37" i="12"/>
  <c r="J37" i="12"/>
  <c r="BA36" i="12"/>
  <c r="AW36" i="12"/>
  <c r="AN36" i="12"/>
  <c r="AJ36" i="12"/>
  <c r="AA36" i="12"/>
  <c r="W36" i="12"/>
  <c r="N36" i="12"/>
  <c r="J36" i="12"/>
  <c r="BA35" i="12"/>
  <c r="AW35" i="12"/>
  <c r="AN35" i="12"/>
  <c r="AJ35" i="12"/>
  <c r="AA35" i="12"/>
  <c r="W35" i="12"/>
  <c r="N35" i="12"/>
  <c r="J35" i="12"/>
  <c r="BA34" i="12"/>
  <c r="AW34" i="12"/>
  <c r="AN34" i="12"/>
  <c r="AJ34" i="12"/>
  <c r="AA34" i="12"/>
  <c r="W34" i="12"/>
  <c r="N34" i="12"/>
  <c r="J34" i="12"/>
  <c r="BA33" i="12"/>
  <c r="AW33" i="12"/>
  <c r="AN33" i="12"/>
  <c r="AJ33" i="12"/>
  <c r="AA33" i="12"/>
  <c r="W33" i="12"/>
  <c r="N33" i="12"/>
  <c r="J33" i="12"/>
  <c r="BA32" i="12"/>
  <c r="AW32" i="12"/>
  <c r="AN32" i="12"/>
  <c r="AJ32" i="12"/>
  <c r="AA32" i="12"/>
  <c r="W32" i="12"/>
  <c r="N32" i="12"/>
  <c r="J32" i="12"/>
  <c r="BA31" i="12"/>
  <c r="AW31" i="12"/>
  <c r="AN31" i="12"/>
  <c r="AJ31" i="12"/>
  <c r="AA31" i="12"/>
  <c r="W31" i="12"/>
  <c r="N31" i="12"/>
  <c r="J31" i="12"/>
  <c r="BA30" i="12"/>
  <c r="AW30" i="12"/>
  <c r="AN30" i="12"/>
  <c r="AJ30" i="12"/>
  <c r="AA30" i="12"/>
  <c r="W30" i="12"/>
  <c r="N30" i="12"/>
  <c r="J30" i="12"/>
  <c r="BA29" i="12"/>
  <c r="AW29" i="12"/>
  <c r="AN29" i="12"/>
  <c r="AJ29" i="12"/>
  <c r="AA29" i="12"/>
  <c r="W29" i="12"/>
  <c r="N29" i="12"/>
  <c r="J29" i="12"/>
  <c r="BA28" i="12"/>
  <c r="AW28" i="12"/>
  <c r="AN28" i="12"/>
  <c r="AJ28" i="12"/>
  <c r="AA28" i="12"/>
  <c r="W28" i="12"/>
  <c r="N28" i="12"/>
  <c r="J28" i="12"/>
  <c r="BA27" i="12"/>
  <c r="AW27" i="12"/>
  <c r="AN27" i="12"/>
  <c r="AJ27" i="12"/>
  <c r="AA27" i="12"/>
  <c r="W27" i="12"/>
  <c r="N27" i="12"/>
  <c r="J27" i="12"/>
  <c r="BA26" i="12"/>
  <c r="AW26" i="12"/>
  <c r="AN26" i="12"/>
  <c r="AJ26" i="12"/>
  <c r="AA26" i="12"/>
  <c r="W26" i="12"/>
  <c r="N26" i="12"/>
  <c r="J26" i="12"/>
  <c r="BA25" i="12"/>
  <c r="AW25" i="12"/>
  <c r="AN25" i="12"/>
  <c r="AJ25" i="12"/>
  <c r="AA25" i="12"/>
  <c r="W25" i="12"/>
  <c r="N25" i="12"/>
  <c r="J25" i="12"/>
  <c r="BA24" i="12"/>
  <c r="AW24" i="12"/>
  <c r="AN24" i="12"/>
  <c r="AJ24" i="12"/>
  <c r="AA24" i="12"/>
  <c r="W24" i="12"/>
  <c r="N24" i="12"/>
  <c r="J24" i="12"/>
  <c r="BA23" i="12"/>
  <c r="AW23" i="12"/>
  <c r="AN23" i="12"/>
  <c r="AJ23" i="12"/>
  <c r="AA23" i="12"/>
  <c r="W23" i="12"/>
  <c r="N23" i="12"/>
  <c r="J23" i="12"/>
  <c r="BA22" i="12"/>
  <c r="AW22" i="12"/>
  <c r="AN22" i="12"/>
  <c r="AJ22" i="12"/>
  <c r="AA22" i="12"/>
  <c r="W22" i="12"/>
  <c r="N22" i="12"/>
  <c r="J22" i="12"/>
  <c r="BA21" i="12"/>
  <c r="AW21" i="12"/>
  <c r="AN21" i="12"/>
  <c r="AJ21" i="12"/>
  <c r="AA21" i="12"/>
  <c r="W21" i="12"/>
  <c r="N21" i="12"/>
  <c r="J21" i="12"/>
  <c r="BA20" i="12"/>
  <c r="AW20" i="12"/>
  <c r="AN20" i="12"/>
  <c r="AJ20" i="12"/>
  <c r="AA20" i="12"/>
  <c r="W20" i="12"/>
  <c r="N20" i="12"/>
  <c r="J20" i="12"/>
  <c r="BA19" i="12"/>
  <c r="AW19" i="12"/>
  <c r="AN19" i="12"/>
  <c r="AJ19" i="12"/>
  <c r="AA19" i="12"/>
  <c r="W19" i="12"/>
  <c r="N19" i="12"/>
  <c r="J19" i="12"/>
  <c r="BA18" i="12"/>
  <c r="AW18" i="12"/>
  <c r="AN18" i="12"/>
  <c r="AJ18" i="12"/>
  <c r="AA18" i="12"/>
  <c r="W18" i="12"/>
  <c r="N18" i="12"/>
  <c r="J18" i="12"/>
  <c r="BA17" i="12"/>
  <c r="AW17" i="12"/>
  <c r="AN17" i="12"/>
  <c r="AJ17" i="12"/>
  <c r="AA17" i="12"/>
  <c r="W17" i="12"/>
  <c r="N17" i="12"/>
  <c r="J17" i="12"/>
  <c r="BA16" i="12"/>
  <c r="AW16" i="12"/>
  <c r="AN16" i="12"/>
  <c r="AJ16" i="12"/>
  <c r="AA16" i="12"/>
  <c r="W16" i="12"/>
  <c r="N16" i="12"/>
  <c r="J16" i="12"/>
  <c r="BA15" i="12"/>
  <c r="AW15" i="12"/>
  <c r="AN15" i="12"/>
  <c r="AJ15" i="12"/>
  <c r="AA15" i="12"/>
  <c r="W15" i="12"/>
  <c r="N15" i="12"/>
  <c r="J15" i="12"/>
  <c r="BA14" i="12"/>
  <c r="AW14" i="12"/>
  <c r="AN14" i="12"/>
  <c r="AJ14" i="12"/>
  <c r="AA14" i="12"/>
  <c r="W14" i="12"/>
  <c r="N14" i="12"/>
  <c r="J14" i="12"/>
  <c r="BA13" i="12"/>
  <c r="AW13" i="12"/>
  <c r="AN13" i="12"/>
  <c r="AJ13" i="12"/>
  <c r="AA13" i="12"/>
  <c r="W13" i="12"/>
  <c r="N13" i="12"/>
  <c r="J13" i="12"/>
  <c r="BA12" i="12"/>
  <c r="AW12" i="12"/>
  <c r="AN12" i="12"/>
  <c r="AJ12" i="12"/>
  <c r="AA12" i="12"/>
  <c r="W12" i="12"/>
  <c r="N12" i="12"/>
  <c r="J12" i="12"/>
  <c r="BA11" i="12"/>
  <c r="AW11" i="12"/>
  <c r="AN11" i="12"/>
  <c r="AJ11" i="12"/>
  <c r="AA11" i="12"/>
  <c r="W11" i="12"/>
  <c r="N11" i="12"/>
  <c r="J11" i="12"/>
  <c r="BA10" i="12"/>
  <c r="AW10" i="12"/>
  <c r="AN10" i="12"/>
  <c r="AJ10" i="12"/>
  <c r="AA10" i="12"/>
  <c r="W10" i="12"/>
  <c r="N10" i="12"/>
  <c r="J10" i="12"/>
  <c r="BA9" i="12"/>
  <c r="AW9" i="12"/>
  <c r="AN9" i="12"/>
  <c r="AJ9" i="12"/>
  <c r="AA9" i="12"/>
  <c r="W9" i="12"/>
  <c r="N9" i="12"/>
  <c r="J9" i="12"/>
  <c r="BA8" i="12"/>
  <c r="AW8" i="12"/>
  <c r="AN8" i="12"/>
  <c r="AJ8" i="12"/>
  <c r="AA8" i="12"/>
  <c r="W8" i="12"/>
  <c r="N8" i="12"/>
  <c r="J8" i="12"/>
  <c r="BA7" i="12"/>
  <c r="AW7" i="12"/>
  <c r="AN7" i="12"/>
  <c r="AJ7" i="12"/>
  <c r="AA7" i="12"/>
  <c r="W7" i="12"/>
  <c r="N7" i="12"/>
  <c r="J7" i="12"/>
  <c r="BA6" i="12"/>
  <c r="AW6" i="12"/>
  <c r="AN6" i="12"/>
  <c r="AJ6" i="12"/>
  <c r="AA6" i="12"/>
  <c r="W6" i="12"/>
  <c r="N6" i="12"/>
  <c r="J6" i="12"/>
  <c r="AZ66" i="8"/>
  <c r="AY66" i="8"/>
  <c r="AV66" i="8"/>
  <c r="AU66" i="8"/>
  <c r="AT66" i="8"/>
  <c r="AS66" i="8"/>
  <c r="AR66" i="8"/>
  <c r="AQ66" i="8"/>
  <c r="AP66" i="8"/>
  <c r="AO66" i="8"/>
  <c r="AM66" i="8"/>
  <c r="AL66" i="8"/>
  <c r="AI66" i="8"/>
  <c r="AH66" i="8"/>
  <c r="AG66" i="8"/>
  <c r="AF66" i="8"/>
  <c r="AD66" i="8"/>
  <c r="AC66" i="8"/>
  <c r="AB66" i="8"/>
  <c r="Z66" i="8"/>
  <c r="Y66" i="8"/>
  <c r="V66" i="8"/>
  <c r="U66" i="8"/>
  <c r="R66" i="8"/>
  <c r="P66" i="8"/>
  <c r="O66" i="8"/>
  <c r="M66" i="8"/>
  <c r="L66" i="8"/>
  <c r="I66" i="8"/>
  <c r="H66" i="8"/>
  <c r="G66" i="8"/>
  <c r="F66" i="8"/>
  <c r="E66" i="8"/>
  <c r="BA65" i="8"/>
  <c r="AW65" i="8"/>
  <c r="AN65" i="8"/>
  <c r="AJ65" i="8"/>
  <c r="AA65" i="8"/>
  <c r="W65" i="8"/>
  <c r="N65" i="8"/>
  <c r="J65" i="8"/>
  <c r="BA64" i="8"/>
  <c r="AW64" i="8"/>
  <c r="AN64" i="8"/>
  <c r="AJ64" i="8"/>
  <c r="AA64" i="8"/>
  <c r="W64" i="8"/>
  <c r="N64" i="8"/>
  <c r="J64" i="8"/>
  <c r="BA63" i="8"/>
  <c r="AW63" i="8"/>
  <c r="AN63" i="8"/>
  <c r="AJ63" i="8"/>
  <c r="AA63" i="8"/>
  <c r="W63" i="8"/>
  <c r="N63" i="8"/>
  <c r="J63" i="8"/>
  <c r="BA62" i="8"/>
  <c r="AW62" i="8"/>
  <c r="AN62" i="8"/>
  <c r="AJ62" i="8"/>
  <c r="AA62" i="8"/>
  <c r="W62" i="8"/>
  <c r="N62" i="8"/>
  <c r="J62" i="8"/>
  <c r="BA61" i="8"/>
  <c r="AW61" i="8"/>
  <c r="AN61" i="8"/>
  <c r="AJ61" i="8"/>
  <c r="AA61" i="8"/>
  <c r="W61" i="8"/>
  <c r="N61" i="8"/>
  <c r="J61" i="8"/>
  <c r="BA60" i="8"/>
  <c r="AW60" i="8"/>
  <c r="AN60" i="8"/>
  <c r="AJ60" i="8"/>
  <c r="AA60" i="8"/>
  <c r="W60" i="8"/>
  <c r="N60" i="8"/>
  <c r="J60" i="8"/>
  <c r="BA59" i="8"/>
  <c r="AW59" i="8"/>
  <c r="AN59" i="8"/>
  <c r="AJ59" i="8"/>
  <c r="AA59" i="8"/>
  <c r="W59" i="8"/>
  <c r="N59" i="8"/>
  <c r="J59" i="8"/>
  <c r="BA58" i="8"/>
  <c r="AW58" i="8"/>
  <c r="AN58" i="8"/>
  <c r="AJ58" i="8"/>
  <c r="AA58" i="8"/>
  <c r="W58" i="8"/>
  <c r="N58" i="8"/>
  <c r="J58" i="8"/>
  <c r="BA57" i="8"/>
  <c r="AW57" i="8"/>
  <c r="AN57" i="8"/>
  <c r="AJ57" i="8"/>
  <c r="AA57" i="8"/>
  <c r="W57" i="8"/>
  <c r="N57" i="8"/>
  <c r="J57" i="8"/>
  <c r="BA56" i="8"/>
  <c r="AW56" i="8"/>
  <c r="AN56" i="8"/>
  <c r="AJ56" i="8"/>
  <c r="AA56" i="8"/>
  <c r="W56" i="8"/>
  <c r="N56" i="8"/>
  <c r="J56" i="8"/>
  <c r="BA55" i="8"/>
  <c r="AW55" i="8"/>
  <c r="AN55" i="8"/>
  <c r="AJ55" i="8"/>
  <c r="AA55" i="8"/>
  <c r="W55" i="8"/>
  <c r="N55" i="8"/>
  <c r="J55" i="8"/>
  <c r="BA54" i="8"/>
  <c r="AW54" i="8"/>
  <c r="AN54" i="8"/>
  <c r="AJ54" i="8"/>
  <c r="AA54" i="8"/>
  <c r="W54" i="8"/>
  <c r="N54" i="8"/>
  <c r="J54" i="8"/>
  <c r="BA53" i="8"/>
  <c r="AW53" i="8"/>
  <c r="AN53" i="8"/>
  <c r="AJ53" i="8"/>
  <c r="AA53" i="8"/>
  <c r="W53" i="8"/>
  <c r="N53" i="8"/>
  <c r="J53" i="8"/>
  <c r="BA52" i="8"/>
  <c r="AW52" i="8"/>
  <c r="AN52" i="8"/>
  <c r="AJ52" i="8"/>
  <c r="AA52" i="8"/>
  <c r="W52" i="8"/>
  <c r="N52" i="8"/>
  <c r="J52" i="8"/>
  <c r="BA51" i="8"/>
  <c r="AW51" i="8"/>
  <c r="AN51" i="8"/>
  <c r="AJ51" i="8"/>
  <c r="AA51" i="8"/>
  <c r="W51" i="8"/>
  <c r="N51" i="8"/>
  <c r="J51" i="8"/>
  <c r="BA50" i="8"/>
  <c r="AW50" i="8"/>
  <c r="AN50" i="8"/>
  <c r="AJ50" i="8"/>
  <c r="AA50" i="8"/>
  <c r="W50" i="8"/>
  <c r="N50" i="8"/>
  <c r="J50" i="8"/>
  <c r="BA49" i="8"/>
  <c r="AW49" i="8"/>
  <c r="AN49" i="8"/>
  <c r="AJ49" i="8"/>
  <c r="AA49" i="8"/>
  <c r="W49" i="8"/>
  <c r="N49" i="8"/>
  <c r="J49" i="8"/>
  <c r="BA48" i="8"/>
  <c r="AW48" i="8"/>
  <c r="AN48" i="8"/>
  <c r="AJ48" i="8"/>
  <c r="AA48" i="8"/>
  <c r="W48" i="8"/>
  <c r="N48" i="8"/>
  <c r="J48" i="8"/>
  <c r="BA47" i="8"/>
  <c r="AW47" i="8"/>
  <c r="AN47" i="8"/>
  <c r="AJ47" i="8"/>
  <c r="AA47" i="8"/>
  <c r="W47" i="8"/>
  <c r="N47" i="8"/>
  <c r="J47" i="8"/>
  <c r="BA46" i="8"/>
  <c r="AW46" i="8"/>
  <c r="AN46" i="8"/>
  <c r="AJ46" i="8"/>
  <c r="AA46" i="8"/>
  <c r="W46" i="8"/>
  <c r="N46" i="8"/>
  <c r="J46" i="8"/>
  <c r="BA45" i="8"/>
  <c r="AW45" i="8"/>
  <c r="AN45" i="8"/>
  <c r="AJ45" i="8"/>
  <c r="AA45" i="8"/>
  <c r="W45" i="8"/>
  <c r="N45" i="8"/>
  <c r="J45" i="8"/>
  <c r="BA44" i="8"/>
  <c r="AW44" i="8"/>
  <c r="AN44" i="8"/>
  <c r="AJ44" i="8"/>
  <c r="AA44" i="8"/>
  <c r="W44" i="8"/>
  <c r="N44" i="8"/>
  <c r="J44" i="8"/>
  <c r="BA43" i="8"/>
  <c r="AW43" i="8"/>
  <c r="AN43" i="8"/>
  <c r="AJ43" i="8"/>
  <c r="AA43" i="8"/>
  <c r="W43" i="8"/>
  <c r="N43" i="8"/>
  <c r="J43" i="8"/>
  <c r="BA42" i="8"/>
  <c r="AW42" i="8"/>
  <c r="AN42" i="8"/>
  <c r="AJ42" i="8"/>
  <c r="AA42" i="8"/>
  <c r="W42" i="8"/>
  <c r="N42" i="8"/>
  <c r="J42" i="8"/>
  <c r="BA41" i="8"/>
  <c r="AW41" i="8"/>
  <c r="AN41" i="8"/>
  <c r="AJ41" i="8"/>
  <c r="AA41" i="8"/>
  <c r="W41" i="8"/>
  <c r="N41" i="8"/>
  <c r="J41" i="8"/>
  <c r="BA40" i="8"/>
  <c r="AW40" i="8"/>
  <c r="AN40" i="8"/>
  <c r="AJ40" i="8"/>
  <c r="AA40" i="8"/>
  <c r="W40" i="8"/>
  <c r="N40" i="8"/>
  <c r="J40" i="8"/>
  <c r="BA39" i="8"/>
  <c r="AW39" i="8"/>
  <c r="AN39" i="8"/>
  <c r="AJ39" i="8"/>
  <c r="AA39" i="8"/>
  <c r="W39" i="8"/>
  <c r="N39" i="8"/>
  <c r="J39" i="8"/>
  <c r="BA38" i="8"/>
  <c r="AW38" i="8"/>
  <c r="AN38" i="8"/>
  <c r="AJ38" i="8"/>
  <c r="AA38" i="8"/>
  <c r="W38" i="8"/>
  <c r="N38" i="8"/>
  <c r="J38" i="8"/>
  <c r="BA37" i="8"/>
  <c r="AW37" i="8"/>
  <c r="AN37" i="8"/>
  <c r="AJ37" i="8"/>
  <c r="AA37" i="8"/>
  <c r="W37" i="8"/>
  <c r="N37" i="8"/>
  <c r="J37" i="8"/>
  <c r="BA36" i="8"/>
  <c r="AW36" i="8"/>
  <c r="AN36" i="8"/>
  <c r="AJ36" i="8"/>
  <c r="AA36" i="8"/>
  <c r="W36" i="8"/>
  <c r="N36" i="8"/>
  <c r="J36" i="8"/>
  <c r="BA35" i="8"/>
  <c r="AW35" i="8"/>
  <c r="AN35" i="8"/>
  <c r="AJ35" i="8"/>
  <c r="AA35" i="8"/>
  <c r="W35" i="8"/>
  <c r="N35" i="8"/>
  <c r="J35" i="8"/>
  <c r="BA34" i="8"/>
  <c r="AW34" i="8"/>
  <c r="AN34" i="8"/>
  <c r="AJ34" i="8"/>
  <c r="AA34" i="8"/>
  <c r="W34" i="8"/>
  <c r="N34" i="8"/>
  <c r="J34" i="8"/>
  <c r="BA33" i="8"/>
  <c r="AW33" i="8"/>
  <c r="AN33" i="8"/>
  <c r="AJ33" i="8"/>
  <c r="AA33" i="8"/>
  <c r="W33" i="8"/>
  <c r="N33" i="8"/>
  <c r="J33" i="8"/>
  <c r="BA32" i="8"/>
  <c r="AW32" i="8"/>
  <c r="AN32" i="8"/>
  <c r="AJ32" i="8"/>
  <c r="AA32" i="8"/>
  <c r="W32" i="8"/>
  <c r="N32" i="8"/>
  <c r="J32" i="8"/>
  <c r="BA31" i="8"/>
  <c r="AW31" i="8"/>
  <c r="AN31" i="8"/>
  <c r="AJ31" i="8"/>
  <c r="AA31" i="8"/>
  <c r="W31" i="8"/>
  <c r="N31" i="8"/>
  <c r="J31" i="8"/>
  <c r="BA30" i="8"/>
  <c r="AW30" i="8"/>
  <c r="AN30" i="8"/>
  <c r="AJ30" i="8"/>
  <c r="AA30" i="8"/>
  <c r="W30" i="8"/>
  <c r="N30" i="8"/>
  <c r="J30" i="8"/>
  <c r="BA29" i="8"/>
  <c r="AW29" i="8"/>
  <c r="AN29" i="8"/>
  <c r="AJ29" i="8"/>
  <c r="AA29" i="8"/>
  <c r="W29" i="8"/>
  <c r="N29" i="8"/>
  <c r="J29" i="8"/>
  <c r="BA28" i="8"/>
  <c r="AW28" i="8"/>
  <c r="AN28" i="8"/>
  <c r="AJ28" i="8"/>
  <c r="AA28" i="8"/>
  <c r="W28" i="8"/>
  <c r="N28" i="8"/>
  <c r="J28" i="8"/>
  <c r="BA27" i="8"/>
  <c r="AW27" i="8"/>
  <c r="AN27" i="8"/>
  <c r="AJ27" i="8"/>
  <c r="AA27" i="8"/>
  <c r="W27" i="8"/>
  <c r="N27" i="8"/>
  <c r="J27" i="8"/>
  <c r="BA26" i="8"/>
  <c r="AW26" i="8"/>
  <c r="AN26" i="8"/>
  <c r="AJ26" i="8"/>
  <c r="AA26" i="8"/>
  <c r="W26" i="8"/>
  <c r="N26" i="8"/>
  <c r="J26" i="8"/>
  <c r="BA25" i="8"/>
  <c r="AW25" i="8"/>
  <c r="AN25" i="8"/>
  <c r="AJ25" i="8"/>
  <c r="AA25" i="8"/>
  <c r="W25" i="8"/>
  <c r="N25" i="8"/>
  <c r="J25" i="8"/>
  <c r="BA24" i="8"/>
  <c r="AW24" i="8"/>
  <c r="AN24" i="8"/>
  <c r="AJ24" i="8"/>
  <c r="AA24" i="8"/>
  <c r="W24" i="8"/>
  <c r="N24" i="8"/>
  <c r="J24" i="8"/>
  <c r="BA23" i="8"/>
  <c r="AW23" i="8"/>
  <c r="AN23" i="8"/>
  <c r="AJ23" i="8"/>
  <c r="AA23" i="8"/>
  <c r="W23" i="8"/>
  <c r="N23" i="8"/>
  <c r="J23" i="8"/>
  <c r="BA22" i="8"/>
  <c r="AW22" i="8"/>
  <c r="AN22" i="8"/>
  <c r="AJ22" i="8"/>
  <c r="AA22" i="8"/>
  <c r="W22" i="8"/>
  <c r="N22" i="8"/>
  <c r="J22" i="8"/>
  <c r="BA21" i="8"/>
  <c r="AW21" i="8"/>
  <c r="AN21" i="8"/>
  <c r="AJ21" i="8"/>
  <c r="AA21" i="8"/>
  <c r="W21" i="8"/>
  <c r="N21" i="8"/>
  <c r="J21" i="8"/>
  <c r="BA20" i="8"/>
  <c r="AW20" i="8"/>
  <c r="AN20" i="8"/>
  <c r="AJ20" i="8"/>
  <c r="AA20" i="8"/>
  <c r="W20" i="8"/>
  <c r="N20" i="8"/>
  <c r="J20" i="8"/>
  <c r="BA19" i="8"/>
  <c r="AW19" i="8"/>
  <c r="AN19" i="8"/>
  <c r="AJ19" i="8"/>
  <c r="AA19" i="8"/>
  <c r="W19" i="8"/>
  <c r="N19" i="8"/>
  <c r="J19" i="8"/>
  <c r="BA18" i="8"/>
  <c r="AW18" i="8"/>
  <c r="AN18" i="8"/>
  <c r="AJ18" i="8"/>
  <c r="AA18" i="8"/>
  <c r="W18" i="8"/>
  <c r="N18" i="8"/>
  <c r="J18" i="8"/>
  <c r="BA17" i="8"/>
  <c r="AW17" i="8"/>
  <c r="AN17" i="8"/>
  <c r="AJ17" i="8"/>
  <c r="AA17" i="8"/>
  <c r="W17" i="8"/>
  <c r="N17" i="8"/>
  <c r="J17" i="8"/>
  <c r="BA16" i="8"/>
  <c r="AW16" i="8"/>
  <c r="AN16" i="8"/>
  <c r="AJ16" i="8"/>
  <c r="AA16" i="8"/>
  <c r="W16" i="8"/>
  <c r="N16" i="8"/>
  <c r="J16" i="8"/>
  <c r="BA15" i="8"/>
  <c r="AW15" i="8"/>
  <c r="AN15" i="8"/>
  <c r="AJ15" i="8"/>
  <c r="AA15" i="8"/>
  <c r="W15" i="8"/>
  <c r="N15" i="8"/>
  <c r="J15" i="8"/>
  <c r="BA14" i="8"/>
  <c r="AW14" i="8"/>
  <c r="AN14" i="8"/>
  <c r="AJ14" i="8"/>
  <c r="AA14" i="8"/>
  <c r="W14" i="8"/>
  <c r="N14" i="8"/>
  <c r="J14" i="8"/>
  <c r="BA13" i="8"/>
  <c r="AW13" i="8"/>
  <c r="AN13" i="8"/>
  <c r="AJ13" i="8"/>
  <c r="AA13" i="8"/>
  <c r="W13" i="8"/>
  <c r="N13" i="8"/>
  <c r="J13" i="8"/>
  <c r="BA12" i="8"/>
  <c r="AW12" i="8"/>
  <c r="AN12" i="8"/>
  <c r="AJ12" i="8"/>
  <c r="AA12" i="8"/>
  <c r="W12" i="8"/>
  <c r="N12" i="8"/>
  <c r="J12" i="8"/>
  <c r="BA11" i="8"/>
  <c r="AW11" i="8"/>
  <c r="AN11" i="8"/>
  <c r="AJ11" i="8"/>
  <c r="AA11" i="8"/>
  <c r="W11" i="8"/>
  <c r="N11" i="8"/>
  <c r="J11" i="8"/>
  <c r="BA10" i="8"/>
  <c r="AW10" i="8"/>
  <c r="AN10" i="8"/>
  <c r="AJ10" i="8"/>
  <c r="AA10" i="8"/>
  <c r="W10" i="8"/>
  <c r="N10" i="8"/>
  <c r="J10" i="8"/>
  <c r="BA9" i="8"/>
  <c r="AW9" i="8"/>
  <c r="AN9" i="8"/>
  <c r="AJ9" i="8"/>
  <c r="AA9" i="8"/>
  <c r="W9" i="8"/>
  <c r="N9" i="8"/>
  <c r="J9" i="8"/>
  <c r="BA8" i="8"/>
  <c r="AW8" i="8"/>
  <c r="AN8" i="8"/>
  <c r="AJ8" i="8"/>
  <c r="AA8" i="8"/>
  <c r="W8" i="8"/>
  <c r="N8" i="8"/>
  <c r="J8" i="8"/>
  <c r="BA7" i="8"/>
  <c r="AW7" i="8"/>
  <c r="AN7" i="8"/>
  <c r="AJ7" i="8"/>
  <c r="AA7" i="8"/>
  <c r="W7" i="8"/>
  <c r="N7" i="8"/>
  <c r="J7" i="8"/>
  <c r="BA6" i="8"/>
  <c r="AW6" i="8"/>
  <c r="AN6" i="8"/>
  <c r="AJ6" i="8"/>
  <c r="AA6" i="8"/>
  <c r="N6" i="8"/>
  <c r="J6" i="8"/>
  <c r="AW66" i="11" l="1"/>
  <c r="Y66" i="11"/>
  <c r="AT66" i="13"/>
  <c r="AH66" i="13"/>
  <c r="M66" i="11"/>
  <c r="AK66" i="11"/>
  <c r="AJ66" i="12"/>
  <c r="W66" i="12"/>
  <c r="AW66" i="12"/>
  <c r="J66" i="12"/>
  <c r="AK66" i="13"/>
  <c r="V66" i="13"/>
  <c r="J66" i="13"/>
  <c r="Y66" i="13"/>
  <c r="AW66" i="13"/>
  <c r="M66" i="13"/>
  <c r="J66" i="8"/>
  <c r="N66" i="8"/>
  <c r="AA66" i="8"/>
  <c r="BA66" i="8"/>
  <c r="AJ66" i="8"/>
  <c r="AN66" i="8"/>
  <c r="W66" i="8"/>
  <c r="AW66" i="8"/>
  <c r="J66" i="11"/>
  <c r="V66" i="11"/>
  <c r="AH66" i="11"/>
  <c r="AT66" i="11"/>
  <c r="N66" i="12"/>
  <c r="AA66" i="12"/>
  <c r="AN66" i="12"/>
  <c r="BA66" i="12"/>
</calcChain>
</file>

<file path=xl/sharedStrings.xml><?xml version="1.0" encoding="utf-8"?>
<sst xmlns="http://schemas.openxmlformats.org/spreadsheetml/2006/main" count="739" uniqueCount="125">
  <si>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</si>
  <si>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</si>
  <si>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</si>
  <si>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</si>
  <si>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</si>
  <si>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</si>
  <si>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</si>
  <si>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</si>
  <si>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</si>
  <si>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</si>
  <si>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</si>
  <si>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</si>
  <si>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</si>
  <si>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</si>
  <si>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</si>
  <si>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</si>
  <si>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</si>
  <si>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</si>
  <si>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</si>
  <si>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</si>
  <si>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</si>
  <si>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</si>
  <si>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</si>
  <si>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</si>
  <si>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</si>
  <si>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</si>
  <si>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</si>
  <si>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</si>
  <si>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</si>
  <si>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</si>
  <si>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</si>
  <si>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</si>
  <si>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</si>
  <si>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</si>
  <si>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</si>
  <si>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</si>
  <si>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</si>
  <si>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</si>
  <si>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</si>
  <si>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</si>
  <si>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</si>
  <si>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</si>
  <si>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</si>
  <si>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</si>
  <si>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</si>
  <si>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</si>
  <si>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</si>
  <si>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</si>
  <si>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</si>
  <si>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</si>
  <si>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</si>
  <si>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</si>
  <si>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</si>
  <si>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</si>
  <si>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</si>
  <si>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</si>
  <si>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</si>
  <si>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</si>
  <si>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</si>
  <si>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</si>
  <si>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</si>
  <si>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</si>
  <si>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</si>
  <si>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</si>
  <si>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</si>
  <si>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</si>
  <si>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</si>
  <si>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</si>
  <si>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</si>
  <si>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</si>
  <si>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</si>
  <si>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</si>
  <si>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</si>
  <si>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</si>
  <si>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</si>
  <si>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</si>
  <si>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</si>
  <si>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</si>
  <si>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</si>
  <si>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</si>
  <si>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Įregistruota per 2016 m. I ketv.</t>
  </si>
  <si>
    <t>PVM mokėtojų skaičius 2016.01.01</t>
  </si>
  <si>
    <t>PVM mokėtojų skaičius 2015.04.01</t>
  </si>
  <si>
    <t xml:space="preserve">Išregistruota per 2016 m. I ketv. </t>
  </si>
  <si>
    <t>PVM mokėtojų skaičius 2016.04.01</t>
  </si>
  <si>
    <t>PVM mokėtojų skaičius 2015.07.01</t>
  </si>
  <si>
    <t>PVM mokėtojų skaičius 2016.07.01</t>
  </si>
  <si>
    <t>Įregistruota per 2016 m. II ketv.</t>
  </si>
  <si>
    <t xml:space="preserve">Išregistruota per 2016 m. II ketv. </t>
  </si>
  <si>
    <t>PVM mokėtojų skaičius 2015.10.01</t>
  </si>
  <si>
    <t>Įregistruota per 2016 m. III ketv.</t>
  </si>
  <si>
    <t xml:space="preserve">Išregistruota per 2016 m. III ketv. </t>
  </si>
  <si>
    <t>PVM mokėtojų skaičius 2016.10.01</t>
  </si>
  <si>
    <t>Įregistruota per 2016 m. IV ketv.</t>
  </si>
  <si>
    <t xml:space="preserve">Išregistruota per 2016 m. IV ketv. </t>
  </si>
  <si>
    <t>PVM mokėtojų skaičius 2017.01.01</t>
  </si>
  <si>
    <t xml:space="preserve">2016 METŲ PVM MOKĖTOJŲ SUVESTINĖ ATASKAITA </t>
  </si>
  <si>
    <t>MOSS* dalyvių skaičius 2016.04.01</t>
  </si>
  <si>
    <t>Mano VMI naudotojų skaičius** 2016.04.01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</si>
  <si>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</si>
  <si>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</si>
  <si>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PVM mokėtojų santykis su Mano VMI naudotojais** (proc.) 2016.04.01</t>
  </si>
  <si>
    <t>Įregistruota per 2016 m. I-II ketv.</t>
  </si>
  <si>
    <t>Įregistruota per 2016 m. I-III ketv.</t>
  </si>
  <si>
    <t>Išregistruota per 2016 m. I-III ketv.</t>
  </si>
  <si>
    <t xml:space="preserve">Įregistruota per 2016 m. I-IV ketv. </t>
  </si>
  <si>
    <t xml:space="preserve">Išregistruota per 2016 m.  I-IV ketv. </t>
  </si>
  <si>
    <t>( FIZINIAI ASMENYS )</t>
  </si>
  <si>
    <t>Mano VMI naudotojų skaičius** 2016.07.01</t>
  </si>
  <si>
    <t>PVM mokėtojų santykis su Mano VMI naudotojais** (proc.) 2016.07.01</t>
  </si>
  <si>
    <t>MOSS* dalyvių skaičius 2016.07.01</t>
  </si>
  <si>
    <t>MOSS* dalyvių skaičius 2016.10.01</t>
  </si>
  <si>
    <t>Mano VMI naudotojų skaičius** 2016.10.01</t>
  </si>
  <si>
    <t>PVM mokėtojų santykis su Mano VMI naudotojais** (proc.) 2016.10.01</t>
  </si>
  <si>
    <t>MOSS* dalyvių skaičius 2017.01.01</t>
  </si>
  <si>
    <t>Mano VMI naudotojų skaičius** 2017.01.01</t>
  </si>
  <si>
    <t>PVM mokėtojų santykis su Mano VMI naudotojais** (proc.) 2017.01.01</t>
  </si>
  <si>
    <t>Išregistruota per 2016 m. I-II ketv.</t>
  </si>
  <si>
    <t>Ūkininkų, PVM mokėtojų, skaičius 2016.04.01</t>
  </si>
  <si>
    <t>Ūkininkų, PVM mokėtojų, skaičius 2016.07.01</t>
  </si>
  <si>
    <t>Ūkininkų, PVM mokėtojų,  skaičius 2016.10.01</t>
  </si>
  <si>
    <t>Ūkininkų, PVM mokėtojų, skaičius 2017.01.01</t>
  </si>
  <si>
    <t>Ūkininkų, PVM mokėtojų,  skaičius 2016.04.01</t>
  </si>
  <si>
    <t>Ūkininkų, PVM mokėtojų,  skaičius 2016.07.01</t>
  </si>
  <si>
    <t>Ūkininkų, PVM mokėtojų, skaičius 2016.10.01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</si>
</sst>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color indexed="63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164" fontId="3" fillId="0" borderId="2" xfId="0" applyNumberFormat="1" applyFont="1" applyBorder="1"/>
    <xf numFmtId="0" fontId="1" fillId="0" borderId="16" xfId="0" applyFont="1" applyBorder="1" applyAlignment="1">
      <alignment horizontal="center" vertical="center" wrapText="1"/>
    </xf>
    <xf numFmtId="1" fontId="2" fillId="0" borderId="0" xfId="0" applyNumberFormat="1" applyFont="1"/>
    <xf numFmtId="1" fontId="3" fillId="0" borderId="0" xfId="0" applyNumberFormat="1" applyFont="1"/>
    <xf numFmtId="2" fontId="4" fillId="2" borderId="2" xfId="0" applyNumberFormat="1" applyFont="1" applyFill="1" applyBorder="1"/>
    <xf numFmtId="164" fontId="3" fillId="2" borderId="2" xfId="0" applyNumberFormat="1" applyFont="1" applyFill="1" applyBorder="1"/>
    <xf numFmtId="0" fontId="2" fillId="3" borderId="3" xfId="0" applyFont="1" applyFill="1" applyBorder="1"/>
    <xf numFmtId="2" fontId="4" fillId="2" borderId="3" xfId="0" applyNumberFormat="1" applyFont="1" applyFill="1" applyBorder="1"/>
    <xf numFmtId="164" fontId="3" fillId="2" borderId="3" xfId="0" applyNumberFormat="1" applyFont="1" applyFill="1" applyBorder="1"/>
    <xf numFmtId="2" fontId="4" fillId="0" borderId="3" xfId="0" applyNumberFormat="1" applyFont="1" applyFill="1" applyBorder="1"/>
    <xf numFmtId="164" fontId="3" fillId="0" borderId="3" xfId="0" applyNumberFormat="1" applyFont="1" applyFill="1" applyBorder="1"/>
    <xf numFmtId="0" fontId="2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/>
    <xf numFmtId="2" fontId="4" fillId="4" borderId="2" xfId="0" applyNumberFormat="1" applyFont="1" applyFill="1" applyBorder="1"/>
    <xf numFmtId="1" fontId="4" fillId="4" borderId="2" xfId="0" applyNumberFormat="1" applyFont="1" applyFill="1" applyBorder="1"/>
    <xf numFmtId="164" fontId="3" fillId="4" borderId="2" xfId="0" applyNumberFormat="1" applyFont="1" applyFill="1" applyBorder="1"/>
    <xf numFmtId="164" fontId="3" fillId="4" borderId="3" xfId="0" applyNumberFormat="1" applyFont="1" applyFill="1" applyBorder="1"/>
    <xf numFmtId="0" fontId="4" fillId="4" borderId="4" xfId="0" applyFont="1" applyFill="1" applyBorder="1"/>
    <xf numFmtId="2" fontId="4" fillId="4" borderId="4" xfId="0" applyNumberFormat="1" applyFont="1" applyFill="1" applyBorder="1"/>
    <xf numFmtId="1" fontId="4" fillId="4" borderId="4" xfId="0" applyNumberFormat="1" applyFont="1" applyFill="1" applyBorder="1"/>
    <xf numFmtId="164" fontId="3" fillId="4" borderId="4" xfId="0" applyNumberFormat="1" applyFont="1" applyFill="1" applyBorder="1"/>
    <xf numFmtId="2" fontId="4" fillId="5" borderId="2" xfId="0" applyNumberFormat="1" applyFont="1" applyFill="1" applyBorder="1"/>
    <xf numFmtId="164" fontId="3" fillId="5" borderId="2" xfId="0" applyNumberFormat="1" applyFont="1" applyFill="1" applyBorder="1"/>
    <xf numFmtId="2" fontId="4" fillId="5" borderId="3" xfId="0" applyNumberFormat="1" applyFont="1" applyFill="1" applyBorder="1"/>
    <xf numFmtId="164" fontId="3" fillId="5" borderId="3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4" fillId="7" borderId="2" xfId="0" applyNumberFormat="1" applyFont="1" applyFill="1" applyBorder="1"/>
    <xf numFmtId="164" fontId="3" fillId="7" borderId="2" xfId="0" applyNumberFormat="1" applyFont="1" applyFill="1" applyBorder="1"/>
    <xf numFmtId="2" fontId="4" fillId="7" borderId="3" xfId="0" applyNumberFormat="1" applyFont="1" applyFill="1" applyBorder="1"/>
    <xf numFmtId="164" fontId="3" fillId="7" borderId="3" xfId="0" applyNumberFormat="1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" fontId="4" fillId="0" borderId="2" xfId="0" applyNumberFormat="1" applyFont="1" applyBorder="1"/>
    <xf numFmtId="1" fontId="4" fillId="5" borderId="2" xfId="0" applyNumberFormat="1" applyFont="1" applyFill="1" applyBorder="1"/>
    <xf numFmtId="1" fontId="4" fillId="5" borderId="3" xfId="0" applyNumberFormat="1" applyFont="1" applyFill="1" applyBorder="1"/>
    <xf numFmtId="1" fontId="4" fillId="0" borderId="3" xfId="0" applyNumberFormat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" fontId="4" fillId="2" borderId="2" xfId="0" applyNumberFormat="1" applyFont="1" applyFill="1" applyBorder="1"/>
    <xf numFmtId="1" fontId="4" fillId="2" borderId="3" xfId="0" applyNumberFormat="1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1"/>
  <sheetViews>
    <sheetView tabSelected="1" topLeftCell="A4" zoomScaleNormal="100" workbookViewId="0">
      <pane xSplit="4" ySplit="2" topLeftCell="E6" activePane="bottomRight" state="frozen"/>
      <selection activeCell="A4" sqref="A4"/>
      <selection pane="topRight" activeCell="E4" sqref="E4"/>
      <selection pane="bottomLeft" activeCell="A6" sqref="A6"/>
      <selection pane="bottomRight" activeCell="AU68" sqref="AU68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21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ht="18" x14ac:dyDescent="0.35">
      <c r="D1" s="86" t="s">
        <v>96</v>
      </c>
      <c r="E1" s="86"/>
      <c r="F1" s="86"/>
      <c r="G1" s="86"/>
      <c r="H1" s="86"/>
      <c r="I1" s="86"/>
    </row>
    <row r="2" spans="1:53" ht="17.25" thickBot="1" x14ac:dyDescent="0.35">
      <c r="D2" s="87"/>
      <c r="E2" s="87"/>
      <c r="F2" s="87"/>
      <c r="G2" s="87"/>
      <c r="H2" s="87"/>
      <c r="I2" s="87"/>
    </row>
    <row r="3" spans="1:53" ht="15" customHeight="1" x14ac:dyDescent="0.3">
      <c r="A3" s="73" t="s">
        <v>1</v>
      </c>
      <c r="B3" s="74"/>
      <c r="C3" s="73" t="s">
        <v>0</v>
      </c>
      <c r="D3" s="74"/>
      <c r="E3" s="78" t="s">
        <v>82</v>
      </c>
      <c r="F3" s="78" t="s">
        <v>80</v>
      </c>
      <c r="G3" s="73" t="s">
        <v>83</v>
      </c>
      <c r="H3" s="88"/>
      <c r="I3" s="78" t="s">
        <v>84</v>
      </c>
      <c r="J3" s="78" t="s">
        <v>75</v>
      </c>
      <c r="K3" s="83" t="s">
        <v>118</v>
      </c>
      <c r="L3" s="83" t="s">
        <v>97</v>
      </c>
      <c r="M3" s="78" t="s">
        <v>98</v>
      </c>
      <c r="N3" s="78" t="s">
        <v>101</v>
      </c>
      <c r="O3" s="78" t="s">
        <v>85</v>
      </c>
      <c r="P3" s="78" t="s">
        <v>87</v>
      </c>
      <c r="Q3" s="78" t="s">
        <v>102</v>
      </c>
      <c r="R3" s="73" t="s">
        <v>88</v>
      </c>
      <c r="S3" s="88"/>
      <c r="T3" s="73" t="s">
        <v>117</v>
      </c>
      <c r="U3" s="88"/>
      <c r="V3" s="78" t="s">
        <v>86</v>
      </c>
      <c r="W3" s="78" t="s">
        <v>75</v>
      </c>
      <c r="X3" s="83" t="s">
        <v>119</v>
      </c>
      <c r="Y3" s="83" t="s">
        <v>110</v>
      </c>
      <c r="Z3" s="78" t="s">
        <v>108</v>
      </c>
      <c r="AA3" s="78" t="s">
        <v>109</v>
      </c>
      <c r="AB3" s="78" t="s">
        <v>89</v>
      </c>
      <c r="AC3" s="78" t="s">
        <v>90</v>
      </c>
      <c r="AD3" s="78" t="s">
        <v>103</v>
      </c>
      <c r="AE3" s="73" t="s">
        <v>91</v>
      </c>
      <c r="AF3" s="88"/>
      <c r="AG3" s="73" t="s">
        <v>104</v>
      </c>
      <c r="AH3" s="88"/>
      <c r="AI3" s="78" t="s">
        <v>92</v>
      </c>
      <c r="AJ3" s="78" t="s">
        <v>75</v>
      </c>
      <c r="AK3" s="83" t="s">
        <v>120</v>
      </c>
      <c r="AL3" s="83" t="s">
        <v>111</v>
      </c>
      <c r="AM3" s="78" t="s">
        <v>112</v>
      </c>
      <c r="AN3" s="78" t="s">
        <v>113</v>
      </c>
      <c r="AO3" s="78" t="s">
        <v>81</v>
      </c>
      <c r="AP3" s="78" t="s">
        <v>93</v>
      </c>
      <c r="AQ3" s="78" t="s">
        <v>105</v>
      </c>
      <c r="AR3" s="73" t="s">
        <v>94</v>
      </c>
      <c r="AS3" s="88"/>
      <c r="AT3" s="73" t="s">
        <v>106</v>
      </c>
      <c r="AU3" s="88"/>
      <c r="AV3" s="78" t="s">
        <v>95</v>
      </c>
      <c r="AW3" s="78" t="s">
        <v>75</v>
      </c>
      <c r="AX3" s="83" t="s">
        <v>121</v>
      </c>
      <c r="AY3" s="83" t="s">
        <v>114</v>
      </c>
      <c r="AZ3" s="78" t="s">
        <v>115</v>
      </c>
      <c r="BA3" s="78" t="s">
        <v>116</v>
      </c>
    </row>
    <row r="4" spans="1:53" ht="46.5" customHeight="1" thickBot="1" x14ac:dyDescent="0.35">
      <c r="A4" s="75"/>
      <c r="B4" s="76"/>
      <c r="C4" s="75"/>
      <c r="D4" s="77"/>
      <c r="E4" s="79"/>
      <c r="F4" s="81"/>
      <c r="G4" s="89"/>
      <c r="H4" s="90"/>
      <c r="I4" s="81"/>
      <c r="J4" s="81"/>
      <c r="K4" s="84"/>
      <c r="L4" s="84"/>
      <c r="M4" s="81"/>
      <c r="N4" s="81"/>
      <c r="O4" s="79"/>
      <c r="P4" s="81"/>
      <c r="Q4" s="81"/>
      <c r="R4" s="89"/>
      <c r="S4" s="90"/>
      <c r="T4" s="89"/>
      <c r="U4" s="90"/>
      <c r="V4" s="81"/>
      <c r="W4" s="81"/>
      <c r="X4" s="84"/>
      <c r="Y4" s="84"/>
      <c r="Z4" s="81"/>
      <c r="AA4" s="81"/>
      <c r="AB4" s="79"/>
      <c r="AC4" s="81"/>
      <c r="AD4" s="81"/>
      <c r="AE4" s="89"/>
      <c r="AF4" s="90"/>
      <c r="AG4" s="89"/>
      <c r="AH4" s="90"/>
      <c r="AI4" s="81"/>
      <c r="AJ4" s="81"/>
      <c r="AK4" s="84"/>
      <c r="AL4" s="84"/>
      <c r="AM4" s="81"/>
      <c r="AN4" s="81"/>
      <c r="AO4" s="79"/>
      <c r="AP4" s="81"/>
      <c r="AQ4" s="81"/>
      <c r="AR4" s="89"/>
      <c r="AS4" s="90"/>
      <c r="AT4" s="89"/>
      <c r="AU4" s="90"/>
      <c r="AV4" s="81"/>
      <c r="AW4" s="81"/>
      <c r="AX4" s="84"/>
      <c r="AY4" s="84"/>
      <c r="AZ4" s="81"/>
      <c r="BA4" s="81"/>
    </row>
    <row r="5" spans="1:53" ht="59.25" customHeight="1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80"/>
      <c r="F5" s="82"/>
      <c r="G5" s="20" t="s">
        <v>78</v>
      </c>
      <c r="H5" s="20" t="s">
        <v>79</v>
      </c>
      <c r="I5" s="82"/>
      <c r="J5" s="82"/>
      <c r="K5" s="85"/>
      <c r="L5" s="85"/>
      <c r="M5" s="82"/>
      <c r="N5" s="82"/>
      <c r="O5" s="80"/>
      <c r="P5" s="82"/>
      <c r="Q5" s="82"/>
      <c r="R5" s="20" t="s">
        <v>78</v>
      </c>
      <c r="S5" s="20" t="s">
        <v>79</v>
      </c>
      <c r="T5" s="20" t="s">
        <v>78</v>
      </c>
      <c r="U5" s="20" t="s">
        <v>79</v>
      </c>
      <c r="V5" s="82"/>
      <c r="W5" s="82"/>
      <c r="X5" s="85"/>
      <c r="Y5" s="85"/>
      <c r="Z5" s="82"/>
      <c r="AA5" s="82"/>
      <c r="AB5" s="80"/>
      <c r="AC5" s="82"/>
      <c r="AD5" s="82"/>
      <c r="AE5" s="20" t="s">
        <v>78</v>
      </c>
      <c r="AF5" s="20" t="s">
        <v>79</v>
      </c>
      <c r="AG5" s="20" t="s">
        <v>78</v>
      </c>
      <c r="AH5" s="20" t="s">
        <v>79</v>
      </c>
      <c r="AI5" s="82"/>
      <c r="AJ5" s="82"/>
      <c r="AK5" s="85"/>
      <c r="AL5" s="85"/>
      <c r="AM5" s="82"/>
      <c r="AN5" s="82"/>
      <c r="AO5" s="80"/>
      <c r="AP5" s="82"/>
      <c r="AQ5" s="82"/>
      <c r="AR5" s="20" t="s">
        <v>78</v>
      </c>
      <c r="AS5" s="20" t="s">
        <v>79</v>
      </c>
      <c r="AT5" s="20" t="s">
        <v>78</v>
      </c>
      <c r="AU5" s="20" t="s">
        <v>79</v>
      </c>
      <c r="AV5" s="82"/>
      <c r="AW5" s="82"/>
      <c r="AX5" s="85"/>
      <c r="AY5" s="85"/>
      <c r="AZ5" s="82"/>
      <c r="BA5" s="82"/>
    </row>
    <row r="6" spans="1:53" x14ac:dyDescent="0.3">
      <c r="A6" s="17">
        <v>1</v>
      </c>
      <c r="B6" s="3" t="s">
        <v>4</v>
      </c>
      <c r="C6" s="3">
        <v>11</v>
      </c>
      <c r="D6" s="3" t="s">
        <v>7</v>
      </c>
      <c r="E6" s="12">
        <v>1050</v>
      </c>
      <c r="F6" s="32">
        <v>30</v>
      </c>
      <c r="G6" s="32">
        <v>20</v>
      </c>
      <c r="H6" s="32">
        <v>14</v>
      </c>
      <c r="I6" s="32">
        <v>1031</v>
      </c>
      <c r="J6" s="33">
        <f>(I6-E6)/E6*100</f>
        <v>-1.8095238095238095</v>
      </c>
      <c r="K6" s="34">
        <v>33</v>
      </c>
      <c r="L6" s="34"/>
      <c r="M6" s="32">
        <v>1015</v>
      </c>
      <c r="N6" s="35">
        <f>M6/I6</f>
        <v>0.98448108632395737</v>
      </c>
      <c r="O6" s="12">
        <v>1040</v>
      </c>
      <c r="P6" s="55">
        <v>26</v>
      </c>
      <c r="Q6" s="57">
        <f>P6+F6</f>
        <v>56</v>
      </c>
      <c r="R6" s="55">
        <v>39</v>
      </c>
      <c r="S6" s="55">
        <v>32</v>
      </c>
      <c r="T6" s="57">
        <f>R6+G6</f>
        <v>59</v>
      </c>
      <c r="U6" s="57">
        <f>S6+H6</f>
        <v>46</v>
      </c>
      <c r="V6" s="57">
        <v>1018</v>
      </c>
      <c r="W6" s="41">
        <f>(V6-O6)/O6*100</f>
        <v>-2.1153846153846154</v>
      </c>
      <c r="X6" s="60">
        <v>35</v>
      </c>
      <c r="Y6" s="57"/>
      <c r="Z6" s="57">
        <v>1005</v>
      </c>
      <c r="AA6" s="42">
        <f>Z6/V6</f>
        <v>0.98722986247544209</v>
      </c>
      <c r="AB6" s="12">
        <v>1057</v>
      </c>
      <c r="AC6" s="63">
        <v>22</v>
      </c>
      <c r="AD6" s="65">
        <f>F6+P6+AC6</f>
        <v>78</v>
      </c>
      <c r="AE6" s="63">
        <v>21</v>
      </c>
      <c r="AF6" s="63">
        <v>16</v>
      </c>
      <c r="AG6" s="66">
        <f>AE6+R6+G6</f>
        <v>80</v>
      </c>
      <c r="AH6" s="65">
        <f>AF6+S6+H6</f>
        <v>62</v>
      </c>
      <c r="AI6" s="65">
        <v>1012</v>
      </c>
      <c r="AJ6" s="23">
        <f>(AI6-AB6)/AB6*100</f>
        <v>-4.2573320719016081</v>
      </c>
      <c r="AK6" s="67">
        <v>37</v>
      </c>
      <c r="AL6" s="65"/>
      <c r="AM6" s="65">
        <v>999</v>
      </c>
      <c r="AN6" s="24">
        <f>AM6/AI6</f>
        <v>0.98715415019762842</v>
      </c>
      <c r="AO6" s="12">
        <v>1029</v>
      </c>
      <c r="AP6" s="69">
        <v>25</v>
      </c>
      <c r="AQ6" s="71">
        <f>F6+P6+AC6+AP6</f>
        <v>103</v>
      </c>
      <c r="AR6" s="69">
        <v>18</v>
      </c>
      <c r="AS6" s="69">
        <v>9</v>
      </c>
      <c r="AT6" s="71">
        <f>AR6+AE6+R6+G6</f>
        <v>98</v>
      </c>
      <c r="AU6" s="71">
        <f>AS6+AF6+S6+H6</f>
        <v>71</v>
      </c>
      <c r="AV6" s="71">
        <v>1011</v>
      </c>
      <c r="AW6" s="49">
        <f>(AV6-AO6)/AO6*100</f>
        <v>-1.749271137026239</v>
      </c>
      <c r="AX6" s="71">
        <v>38</v>
      </c>
      <c r="AY6" s="47"/>
      <c r="AZ6" s="71">
        <v>1002</v>
      </c>
      <c r="BA6" s="50">
        <f>AZ6/AV6</f>
        <v>0.99109792284866471</v>
      </c>
    </row>
    <row r="7" spans="1:53" x14ac:dyDescent="0.3">
      <c r="A7" s="8">
        <v>1</v>
      </c>
      <c r="B7" s="4" t="s">
        <v>4</v>
      </c>
      <c r="C7" s="4">
        <v>15</v>
      </c>
      <c r="D7" s="4" t="s">
        <v>5</v>
      </c>
      <c r="E7" s="14">
        <v>400</v>
      </c>
      <c r="F7" s="31">
        <v>9</v>
      </c>
      <c r="G7" s="31">
        <v>8</v>
      </c>
      <c r="H7" s="31">
        <v>7</v>
      </c>
      <c r="I7" s="31">
        <v>405</v>
      </c>
      <c r="J7" s="33">
        <f>(I7-E7)/E7*100</f>
        <v>1.25</v>
      </c>
      <c r="K7" s="34">
        <v>22</v>
      </c>
      <c r="L7" s="34"/>
      <c r="M7" s="32">
        <v>386</v>
      </c>
      <c r="N7" s="36">
        <f>M7/I7</f>
        <v>0.95308641975308639</v>
      </c>
      <c r="O7" s="14">
        <v>403</v>
      </c>
      <c r="P7" s="56">
        <v>12</v>
      </c>
      <c r="Q7" s="57">
        <f>P7+F7</f>
        <v>21</v>
      </c>
      <c r="R7" s="56">
        <v>21</v>
      </c>
      <c r="S7" s="56">
        <v>9</v>
      </c>
      <c r="T7" s="57">
        <f>R7+G7</f>
        <v>29</v>
      </c>
      <c r="U7" s="57">
        <f>S7+H7</f>
        <v>16</v>
      </c>
      <c r="V7" s="58">
        <v>396</v>
      </c>
      <c r="W7" s="43">
        <f>(V7-O7)/O7*100</f>
        <v>-1.7369727047146404</v>
      </c>
      <c r="X7" s="61">
        <v>25</v>
      </c>
      <c r="Y7" s="58"/>
      <c r="Z7" s="58">
        <v>382</v>
      </c>
      <c r="AA7" s="44">
        <f>Z7/V7</f>
        <v>0.96464646464646464</v>
      </c>
      <c r="AB7" s="14">
        <v>406</v>
      </c>
      <c r="AC7" s="64">
        <v>10</v>
      </c>
      <c r="AD7" s="65">
        <f>F7+P7+AC7</f>
        <v>31</v>
      </c>
      <c r="AE7" s="64">
        <v>14</v>
      </c>
      <c r="AF7" s="64">
        <v>14</v>
      </c>
      <c r="AG7" s="66">
        <f>AE7+R7+G7</f>
        <v>43</v>
      </c>
      <c r="AH7" s="65">
        <f>AF7+S7+H7</f>
        <v>30</v>
      </c>
      <c r="AI7" s="66">
        <v>390</v>
      </c>
      <c r="AJ7" s="26">
        <f>(AI7-AB7)/AB7*100</f>
        <v>-3.9408866995073892</v>
      </c>
      <c r="AK7" s="68">
        <v>25</v>
      </c>
      <c r="AL7" s="66"/>
      <c r="AM7" s="66">
        <v>376</v>
      </c>
      <c r="AN7" s="27">
        <f>AM7/AI7</f>
        <v>0.96410256410256412</v>
      </c>
      <c r="AO7" s="14">
        <v>404</v>
      </c>
      <c r="AP7" s="70">
        <v>15</v>
      </c>
      <c r="AQ7" s="71">
        <f>F7+P7+AC7+AP7</f>
        <v>46</v>
      </c>
      <c r="AR7" s="70">
        <v>4</v>
      </c>
      <c r="AS7" s="69">
        <v>1</v>
      </c>
      <c r="AT7" s="71">
        <f>AR7+AE7+R7+G7</f>
        <v>47</v>
      </c>
      <c r="AU7" s="71">
        <f>AS7+AF7+S7+H7</f>
        <v>31</v>
      </c>
      <c r="AV7" s="72">
        <v>401</v>
      </c>
      <c r="AW7" s="51">
        <f>(AV7-AO7)/AO7*100</f>
        <v>-0.74257425742574257</v>
      </c>
      <c r="AX7" s="71">
        <v>25</v>
      </c>
      <c r="AY7" s="48"/>
      <c r="AZ7" s="72">
        <v>390</v>
      </c>
      <c r="BA7" s="52">
        <f>AZ7/AV7</f>
        <v>0.972568578553616</v>
      </c>
    </row>
    <row r="8" spans="1:53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486</v>
      </c>
      <c r="F8" s="31">
        <v>17</v>
      </c>
      <c r="G8" s="31">
        <v>8</v>
      </c>
      <c r="H8" s="31">
        <v>6</v>
      </c>
      <c r="I8" s="31">
        <v>533</v>
      </c>
      <c r="J8" s="33">
        <f>(I8-E8)/E8*100</f>
        <v>9.6707818930041149</v>
      </c>
      <c r="K8" s="34">
        <v>239</v>
      </c>
      <c r="L8" s="34"/>
      <c r="M8" s="32">
        <v>506</v>
      </c>
      <c r="N8" s="36">
        <f>M8/I8</f>
        <v>0.94934333958724204</v>
      </c>
      <c r="O8" s="14">
        <v>496</v>
      </c>
      <c r="P8" s="56">
        <v>15</v>
      </c>
      <c r="Q8" s="57">
        <f>P8+F8</f>
        <v>32</v>
      </c>
      <c r="R8" s="56">
        <v>11</v>
      </c>
      <c r="S8" s="56">
        <v>5</v>
      </c>
      <c r="T8" s="57">
        <f>R8+G8</f>
        <v>19</v>
      </c>
      <c r="U8" s="57">
        <f>S8+H8</f>
        <v>11</v>
      </c>
      <c r="V8" s="58">
        <v>537</v>
      </c>
      <c r="W8" s="43">
        <f>(V8-O8)/O8*100</f>
        <v>8.2661290322580641</v>
      </c>
      <c r="X8" s="61">
        <v>241</v>
      </c>
      <c r="Y8" s="58"/>
      <c r="Z8" s="58">
        <v>516</v>
      </c>
      <c r="AA8" s="44">
        <f>Z8/V8</f>
        <v>0.96089385474860334</v>
      </c>
      <c r="AB8" s="14">
        <v>508</v>
      </c>
      <c r="AC8" s="64">
        <v>14</v>
      </c>
      <c r="AD8" s="65">
        <f>F8+P8+AC8</f>
        <v>46</v>
      </c>
      <c r="AE8" s="64">
        <v>6</v>
      </c>
      <c r="AF8" s="64">
        <v>5</v>
      </c>
      <c r="AG8" s="66">
        <f>AE8+R8+G8</f>
        <v>25</v>
      </c>
      <c r="AH8" s="65">
        <f>AF8+S8+H8</f>
        <v>16</v>
      </c>
      <c r="AI8" s="66">
        <v>548</v>
      </c>
      <c r="AJ8" s="26">
        <f>(AI8-AB8)/AB8*100</f>
        <v>7.8740157480314963</v>
      </c>
      <c r="AK8" s="68">
        <v>246</v>
      </c>
      <c r="AL8" s="66"/>
      <c r="AM8" s="66">
        <v>529</v>
      </c>
      <c r="AN8" s="27">
        <f>AM8/AI8</f>
        <v>0.96532846715328469</v>
      </c>
      <c r="AO8" s="14">
        <v>521</v>
      </c>
      <c r="AP8" s="70">
        <v>12</v>
      </c>
      <c r="AQ8" s="71">
        <f>F8+P8+AC8+AP8</f>
        <v>58</v>
      </c>
      <c r="AR8" s="70">
        <v>6</v>
      </c>
      <c r="AS8" s="70">
        <v>2</v>
      </c>
      <c r="AT8" s="71">
        <f>AR8+AE8+R8+G8</f>
        <v>31</v>
      </c>
      <c r="AU8" s="71">
        <f>AS8+AF8+S8+H8</f>
        <v>18</v>
      </c>
      <c r="AV8" s="72">
        <v>553</v>
      </c>
      <c r="AW8" s="51">
        <f>(AV8-AO8)/AO8*100</f>
        <v>6.1420345489443378</v>
      </c>
      <c r="AX8" s="71">
        <v>247</v>
      </c>
      <c r="AY8" s="48"/>
      <c r="AZ8" s="72">
        <v>534</v>
      </c>
      <c r="BA8" s="52">
        <f>AZ8/AV8</f>
        <v>0.96564195298372513</v>
      </c>
    </row>
    <row r="9" spans="1:53" x14ac:dyDescent="0.3">
      <c r="A9" s="8">
        <v>1</v>
      </c>
      <c r="B9" s="4" t="s">
        <v>4</v>
      </c>
      <c r="C9" s="4">
        <v>38</v>
      </c>
      <c r="D9" s="4" t="s">
        <v>6</v>
      </c>
      <c r="E9" s="14">
        <v>397</v>
      </c>
      <c r="F9" s="31">
        <v>9</v>
      </c>
      <c r="G9" s="31">
        <v>3</v>
      </c>
      <c r="H9" s="31"/>
      <c r="I9" s="31">
        <v>411</v>
      </c>
      <c r="J9" s="33">
        <f>(I9-E9)/E9*100</f>
        <v>3.5264483627204033</v>
      </c>
      <c r="K9" s="34">
        <v>159</v>
      </c>
      <c r="L9" s="34">
        <v>1</v>
      </c>
      <c r="M9" s="32">
        <v>395</v>
      </c>
      <c r="N9" s="36">
        <f>M9/I9</f>
        <v>0.96107055961070564</v>
      </c>
      <c r="O9" s="14">
        <v>411</v>
      </c>
      <c r="P9" s="56">
        <v>11</v>
      </c>
      <c r="Q9" s="57">
        <f>P9+F9</f>
        <v>20</v>
      </c>
      <c r="R9" s="56">
        <v>7</v>
      </c>
      <c r="S9" s="56">
        <v>2</v>
      </c>
      <c r="T9" s="57">
        <f>R9+G9</f>
        <v>10</v>
      </c>
      <c r="U9" s="57">
        <f>S9+H9</f>
        <v>2</v>
      </c>
      <c r="V9" s="58">
        <v>415</v>
      </c>
      <c r="W9" s="43">
        <f>(V9-O9)/O9*100</f>
        <v>0.97323600973236013</v>
      </c>
      <c r="X9" s="61">
        <v>161</v>
      </c>
      <c r="Y9" s="58">
        <v>1</v>
      </c>
      <c r="Z9" s="58">
        <v>403</v>
      </c>
      <c r="AA9" s="44">
        <f>Z9/V9</f>
        <v>0.97108433734939759</v>
      </c>
      <c r="AB9" s="14">
        <v>411</v>
      </c>
      <c r="AC9" s="64">
        <v>10</v>
      </c>
      <c r="AD9" s="65">
        <f>F9+P9+AC9</f>
        <v>30</v>
      </c>
      <c r="AE9" s="64">
        <v>13</v>
      </c>
      <c r="AF9" s="64">
        <v>2</v>
      </c>
      <c r="AG9" s="66">
        <f>AE9+R9+G9</f>
        <v>23</v>
      </c>
      <c r="AH9" s="65">
        <f>AF9+S9+H9</f>
        <v>4</v>
      </c>
      <c r="AI9" s="66">
        <v>413</v>
      </c>
      <c r="AJ9" s="26">
        <f>(AI9-AB9)/AB9*100</f>
        <v>0.48661800486618007</v>
      </c>
      <c r="AK9" s="68">
        <v>158</v>
      </c>
      <c r="AL9" s="66">
        <v>1</v>
      </c>
      <c r="AM9" s="66">
        <v>405</v>
      </c>
      <c r="AN9" s="27">
        <f>AM9/AI9</f>
        <v>0.98062953995157387</v>
      </c>
      <c r="AO9" s="14">
        <v>405</v>
      </c>
      <c r="AP9" s="70">
        <v>8</v>
      </c>
      <c r="AQ9" s="71">
        <f>F9+P9+AC9+AP9</f>
        <v>38</v>
      </c>
      <c r="AR9" s="70">
        <v>7</v>
      </c>
      <c r="AS9" s="70">
        <v>2</v>
      </c>
      <c r="AT9" s="71">
        <f>AR9+AE9+R9+G9</f>
        <v>30</v>
      </c>
      <c r="AU9" s="71">
        <f>AS9+AF9+S9+H9</f>
        <v>6</v>
      </c>
      <c r="AV9" s="72">
        <v>419</v>
      </c>
      <c r="AW9" s="51">
        <f>(AV9-AO9)/AO9*100</f>
        <v>3.4567901234567899</v>
      </c>
      <c r="AX9" s="71">
        <v>158</v>
      </c>
      <c r="AY9" s="48"/>
      <c r="AZ9" s="72">
        <v>413</v>
      </c>
      <c r="BA9" s="52">
        <f>AZ9/AV9</f>
        <v>0.98568019093078763</v>
      </c>
    </row>
    <row r="10" spans="1:53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289</v>
      </c>
      <c r="F10" s="31">
        <v>10</v>
      </c>
      <c r="G10" s="31">
        <v>1</v>
      </c>
      <c r="H10" s="31"/>
      <c r="I10" s="31">
        <v>310</v>
      </c>
      <c r="J10" s="33">
        <f>(I10-E10)/E10*100</f>
        <v>7.2664359861591699</v>
      </c>
      <c r="K10" s="34">
        <v>156</v>
      </c>
      <c r="L10" s="34"/>
      <c r="M10" s="32">
        <v>298</v>
      </c>
      <c r="N10" s="36">
        <f>M10/I10</f>
        <v>0.96129032258064517</v>
      </c>
      <c r="O10" s="14">
        <v>298</v>
      </c>
      <c r="P10" s="56">
        <v>10</v>
      </c>
      <c r="Q10" s="57">
        <f>P10+F10</f>
        <v>20</v>
      </c>
      <c r="R10" s="56">
        <v>9</v>
      </c>
      <c r="S10" s="56">
        <v>7</v>
      </c>
      <c r="T10" s="57">
        <f>R10+G10</f>
        <v>10</v>
      </c>
      <c r="U10" s="57">
        <f>S10+H10</f>
        <v>7</v>
      </c>
      <c r="V10" s="58">
        <v>311</v>
      </c>
      <c r="W10" s="43">
        <f>(V10-O10)/O10*100</f>
        <v>4.3624161073825505</v>
      </c>
      <c r="X10" s="61">
        <v>161</v>
      </c>
      <c r="Y10" s="58"/>
      <c r="Z10" s="58">
        <v>301</v>
      </c>
      <c r="AA10" s="44">
        <f>Z10/V10</f>
        <v>0.96784565916398713</v>
      </c>
      <c r="AB10" s="14">
        <v>299</v>
      </c>
      <c r="AC10" s="64">
        <v>9</v>
      </c>
      <c r="AD10" s="65">
        <f>F10+P10+AC10</f>
        <v>29</v>
      </c>
      <c r="AE10" s="64">
        <v>3</v>
      </c>
      <c r="AF10" s="64">
        <v>2</v>
      </c>
      <c r="AG10" s="66">
        <f>AE10+R10+G10</f>
        <v>13</v>
      </c>
      <c r="AH10" s="65">
        <f>AF10+S10+H10</f>
        <v>9</v>
      </c>
      <c r="AI10" s="66">
        <v>315</v>
      </c>
      <c r="AJ10" s="26">
        <f>(AI10-AB10)/AB10*100</f>
        <v>5.3511705685618729</v>
      </c>
      <c r="AK10" s="68">
        <v>164</v>
      </c>
      <c r="AL10" s="66"/>
      <c r="AM10" s="66">
        <v>306</v>
      </c>
      <c r="AN10" s="27">
        <f>AM10/AI10</f>
        <v>0.97142857142857142</v>
      </c>
      <c r="AO10" s="14">
        <v>303</v>
      </c>
      <c r="AP10" s="70">
        <v>7</v>
      </c>
      <c r="AQ10" s="71">
        <f>F10+P10+AC10+AP10</f>
        <v>36</v>
      </c>
      <c r="AR10" s="70">
        <v>2</v>
      </c>
      <c r="AS10" s="70"/>
      <c r="AT10" s="71">
        <f>AR10+AE10+R10+G10</f>
        <v>15</v>
      </c>
      <c r="AU10" s="71">
        <f>AS10+AF10+S10+H10</f>
        <v>9</v>
      </c>
      <c r="AV10" s="72">
        <v>320</v>
      </c>
      <c r="AW10" s="51">
        <f>(AV10-AO10)/AO10*100</f>
        <v>5.6105610561056105</v>
      </c>
      <c r="AX10" s="71">
        <v>169</v>
      </c>
      <c r="AY10" s="48"/>
      <c r="AZ10" s="72">
        <v>312</v>
      </c>
      <c r="BA10" s="52">
        <f>AZ10/AV10</f>
        <v>0.97499999999999998</v>
      </c>
    </row>
    <row r="11" spans="1:53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72</v>
      </c>
      <c r="F11" s="31">
        <v>4</v>
      </c>
      <c r="G11" s="31">
        <v>1</v>
      </c>
      <c r="H11" s="31"/>
      <c r="I11" s="31">
        <v>82</v>
      </c>
      <c r="J11" s="33">
        <f>(I11-E11)/E11*100</f>
        <v>13.888888888888889</v>
      </c>
      <c r="K11" s="34">
        <v>22</v>
      </c>
      <c r="L11" s="34"/>
      <c r="M11" s="32">
        <v>80</v>
      </c>
      <c r="N11" s="36">
        <f>M11/I11</f>
        <v>0.97560975609756095</v>
      </c>
      <c r="O11" s="14">
        <v>79</v>
      </c>
      <c r="P11" s="56">
        <v>3</v>
      </c>
      <c r="Q11" s="57">
        <f>P11+F11</f>
        <v>7</v>
      </c>
      <c r="R11" s="56"/>
      <c r="S11" s="56"/>
      <c r="T11" s="57">
        <f>R11+G11</f>
        <v>1</v>
      </c>
      <c r="U11" s="57">
        <f>S11+H11</f>
        <v>0</v>
      </c>
      <c r="V11" s="58">
        <v>85</v>
      </c>
      <c r="W11" s="43">
        <f>(V11-O11)/O11*100</f>
        <v>7.59493670886076</v>
      </c>
      <c r="X11" s="61">
        <v>22</v>
      </c>
      <c r="Y11" s="58"/>
      <c r="Z11" s="58">
        <v>83</v>
      </c>
      <c r="AA11" s="44">
        <f>Z11/V11</f>
        <v>0.97647058823529409</v>
      </c>
      <c r="AB11" s="14">
        <v>80</v>
      </c>
      <c r="AC11" s="64">
        <v>1</v>
      </c>
      <c r="AD11" s="65">
        <f>F11+P11+AC11</f>
        <v>8</v>
      </c>
      <c r="AE11" s="64">
        <v>1</v>
      </c>
      <c r="AF11" s="64"/>
      <c r="AG11" s="66">
        <f>AE11+R11+G11</f>
        <v>2</v>
      </c>
      <c r="AH11" s="65">
        <f>AF11+S11+H11</f>
        <v>0</v>
      </c>
      <c r="AI11" s="66">
        <v>87</v>
      </c>
      <c r="AJ11" s="26">
        <f>(AI11-AB11)/AB11*100</f>
        <v>8.75</v>
      </c>
      <c r="AK11" s="68">
        <v>22</v>
      </c>
      <c r="AL11" s="66"/>
      <c r="AM11" s="66">
        <v>85</v>
      </c>
      <c r="AN11" s="27">
        <f>AM11/AI11</f>
        <v>0.97701149425287359</v>
      </c>
      <c r="AO11" s="14">
        <v>79</v>
      </c>
      <c r="AP11" s="70">
        <v>2</v>
      </c>
      <c r="AQ11" s="71">
        <f>F11+P11+AC11+AP11</f>
        <v>10</v>
      </c>
      <c r="AR11" s="70">
        <v>1</v>
      </c>
      <c r="AS11" s="70"/>
      <c r="AT11" s="71">
        <f>AR11+AE11+R11+G11</f>
        <v>3</v>
      </c>
      <c r="AU11" s="71">
        <f>AS11+AF11+S11+H11</f>
        <v>0</v>
      </c>
      <c r="AV11" s="72">
        <v>87</v>
      </c>
      <c r="AW11" s="51">
        <f>(AV11-AO11)/AO11*100</f>
        <v>10.126582278481013</v>
      </c>
      <c r="AX11" s="71">
        <v>23</v>
      </c>
      <c r="AY11" s="48"/>
      <c r="AZ11" s="72">
        <v>84</v>
      </c>
      <c r="BA11" s="52">
        <f>AZ11/AV11</f>
        <v>0.96551724137931039</v>
      </c>
    </row>
    <row r="12" spans="1:53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9443</v>
      </c>
      <c r="F12" s="31">
        <v>295</v>
      </c>
      <c r="G12" s="31">
        <v>226</v>
      </c>
      <c r="H12" s="31">
        <v>139</v>
      </c>
      <c r="I12" s="31">
        <v>9690</v>
      </c>
      <c r="J12" s="33">
        <f>(I12-E12)/E12*100</f>
        <v>2.6156941649899399</v>
      </c>
      <c r="K12" s="34">
        <v>230</v>
      </c>
      <c r="L12" s="34">
        <v>12</v>
      </c>
      <c r="M12" s="32">
        <v>9343</v>
      </c>
      <c r="N12" s="36">
        <f>M12/I12</f>
        <v>0.9641898864809082</v>
      </c>
      <c r="O12" s="14">
        <v>9526</v>
      </c>
      <c r="P12" s="56">
        <v>301</v>
      </c>
      <c r="Q12" s="57">
        <f>P12+F12</f>
        <v>596</v>
      </c>
      <c r="R12" s="56">
        <v>277</v>
      </c>
      <c r="S12" s="56">
        <v>220</v>
      </c>
      <c r="T12" s="57">
        <f>R12+G12</f>
        <v>503</v>
      </c>
      <c r="U12" s="57">
        <f>S12+H12</f>
        <v>359</v>
      </c>
      <c r="V12" s="58">
        <v>9714</v>
      </c>
      <c r="W12" s="43">
        <f>(V12-O12)/O12*100</f>
        <v>1.9735460844005879</v>
      </c>
      <c r="X12" s="61">
        <v>233</v>
      </c>
      <c r="Y12" s="58">
        <v>12</v>
      </c>
      <c r="Z12" s="58">
        <v>9484</v>
      </c>
      <c r="AA12" s="44">
        <f>Z12/V12</f>
        <v>0.97632283302450074</v>
      </c>
      <c r="AB12" s="14">
        <v>9639</v>
      </c>
      <c r="AC12" s="64">
        <v>278</v>
      </c>
      <c r="AD12" s="65">
        <f>F12+P12+AC12</f>
        <v>874</v>
      </c>
      <c r="AE12" s="64">
        <v>265</v>
      </c>
      <c r="AF12" s="64">
        <v>175</v>
      </c>
      <c r="AG12" s="66">
        <f>AE12+R12+G12</f>
        <v>768</v>
      </c>
      <c r="AH12" s="65">
        <f>AF12+S12+H12</f>
        <v>534</v>
      </c>
      <c r="AI12" s="66">
        <v>9690</v>
      </c>
      <c r="AJ12" s="26">
        <f>(AI12-AB12)/AB12*100</f>
        <v>0.52910052910052907</v>
      </c>
      <c r="AK12" s="68">
        <v>236</v>
      </c>
      <c r="AL12" s="66">
        <v>12</v>
      </c>
      <c r="AM12" s="66">
        <v>9474</v>
      </c>
      <c r="AN12" s="27">
        <f>AM12/AI12</f>
        <v>0.97770897832817338</v>
      </c>
      <c r="AO12" s="14">
        <v>9662</v>
      </c>
      <c r="AP12" s="70">
        <v>242</v>
      </c>
      <c r="AQ12" s="71">
        <f>F12+P12+AC12+AP12</f>
        <v>1116</v>
      </c>
      <c r="AR12" s="70">
        <v>180</v>
      </c>
      <c r="AS12" s="70">
        <v>106</v>
      </c>
      <c r="AT12" s="71">
        <f>AR12+AE12+R12+G12</f>
        <v>948</v>
      </c>
      <c r="AU12" s="71">
        <f>AS12+AF12+S12+H12</f>
        <v>640</v>
      </c>
      <c r="AV12" s="72">
        <v>9709</v>
      </c>
      <c r="AW12" s="51">
        <f>(AV12-AO12)/AO12*100</f>
        <v>0.4864417304905817</v>
      </c>
      <c r="AX12" s="71">
        <v>232</v>
      </c>
      <c r="AY12" s="72">
        <v>12</v>
      </c>
      <c r="AZ12" s="72">
        <v>9548</v>
      </c>
      <c r="BA12" s="52">
        <f>AZ12/AV12</f>
        <v>0.98341744772891126</v>
      </c>
    </row>
    <row r="13" spans="1:53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656</v>
      </c>
      <c r="F13" s="31">
        <v>12</v>
      </c>
      <c r="G13" s="31">
        <v>12</v>
      </c>
      <c r="H13" s="31">
        <v>8</v>
      </c>
      <c r="I13" s="31">
        <v>663</v>
      </c>
      <c r="J13" s="33">
        <f>(I13-E13)/E13*100</f>
        <v>1.0670731707317074</v>
      </c>
      <c r="K13" s="34">
        <v>163</v>
      </c>
      <c r="L13" s="34"/>
      <c r="M13" s="32">
        <v>617</v>
      </c>
      <c r="N13" s="36">
        <f>M13/I13</f>
        <v>0.93061840120663653</v>
      </c>
      <c r="O13" s="14">
        <v>665</v>
      </c>
      <c r="P13" s="56">
        <v>23</v>
      </c>
      <c r="Q13" s="57">
        <f>P13+F13</f>
        <v>35</v>
      </c>
      <c r="R13" s="56">
        <v>10</v>
      </c>
      <c r="S13" s="56">
        <v>6</v>
      </c>
      <c r="T13" s="57">
        <f>R13+G13</f>
        <v>22</v>
      </c>
      <c r="U13" s="57">
        <f>S13+H13</f>
        <v>14</v>
      </c>
      <c r="V13" s="58">
        <v>676</v>
      </c>
      <c r="W13" s="43">
        <f>(V13-O13)/O13*100</f>
        <v>1.6541353383458646</v>
      </c>
      <c r="X13" s="61">
        <v>162</v>
      </c>
      <c r="Y13" s="58"/>
      <c r="Z13" s="58">
        <v>643</v>
      </c>
      <c r="AA13" s="44">
        <f>Z13/V13</f>
        <v>0.95118343195266275</v>
      </c>
      <c r="AB13" s="14">
        <v>671</v>
      </c>
      <c r="AC13" s="64">
        <v>20</v>
      </c>
      <c r="AD13" s="65">
        <f>F13+P13+AC13</f>
        <v>55</v>
      </c>
      <c r="AE13" s="64">
        <v>11</v>
      </c>
      <c r="AF13" s="64">
        <v>11</v>
      </c>
      <c r="AG13" s="66">
        <f>AE13+R13+G13</f>
        <v>33</v>
      </c>
      <c r="AH13" s="65">
        <f>AF13+S13+H13</f>
        <v>25</v>
      </c>
      <c r="AI13" s="66">
        <v>688</v>
      </c>
      <c r="AJ13" s="26">
        <f>(AI13-AB13)/AB13*100</f>
        <v>2.5335320417287628</v>
      </c>
      <c r="AK13" s="68">
        <v>164</v>
      </c>
      <c r="AL13" s="66">
        <v>1</v>
      </c>
      <c r="AM13" s="66">
        <v>657</v>
      </c>
      <c r="AN13" s="27">
        <f>AM13/AI13</f>
        <v>0.95494186046511631</v>
      </c>
      <c r="AO13" s="14">
        <v>668</v>
      </c>
      <c r="AP13" s="70">
        <v>23</v>
      </c>
      <c r="AQ13" s="71">
        <f>F13+P13+AC13+AP13</f>
        <v>78</v>
      </c>
      <c r="AR13" s="70">
        <v>11</v>
      </c>
      <c r="AS13" s="70">
        <v>5</v>
      </c>
      <c r="AT13" s="71">
        <f>AR13+AE13+R13+G13</f>
        <v>44</v>
      </c>
      <c r="AU13" s="71">
        <f>AS13+AF13+S13+H13</f>
        <v>30</v>
      </c>
      <c r="AV13" s="72">
        <v>705</v>
      </c>
      <c r="AW13" s="51">
        <f>(AV13-AO13)/AO13*100</f>
        <v>5.5389221556886223</v>
      </c>
      <c r="AX13" s="71">
        <v>166</v>
      </c>
      <c r="AY13" s="72">
        <v>1</v>
      </c>
      <c r="AZ13" s="72">
        <v>682</v>
      </c>
      <c r="BA13" s="52">
        <f>AZ13/AV13</f>
        <v>0.96737588652482265</v>
      </c>
    </row>
    <row r="14" spans="1:53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582</v>
      </c>
      <c r="F14" s="31">
        <v>17</v>
      </c>
      <c r="G14" s="31">
        <v>11</v>
      </c>
      <c r="H14" s="31">
        <v>1</v>
      </c>
      <c r="I14" s="31">
        <v>600</v>
      </c>
      <c r="J14" s="33">
        <f>(I14-E14)/E14*100</f>
        <v>3.0927835051546393</v>
      </c>
      <c r="K14" s="34">
        <v>228</v>
      </c>
      <c r="L14" s="34"/>
      <c r="M14" s="32">
        <v>568</v>
      </c>
      <c r="N14" s="36">
        <f>M14/I14</f>
        <v>0.94666666666666666</v>
      </c>
      <c r="O14" s="14">
        <v>593</v>
      </c>
      <c r="P14" s="56">
        <v>12</v>
      </c>
      <c r="Q14" s="57">
        <f>P14+F14</f>
        <v>29</v>
      </c>
      <c r="R14" s="56">
        <v>9</v>
      </c>
      <c r="S14" s="56">
        <v>4</v>
      </c>
      <c r="T14" s="57">
        <f>R14+G14</f>
        <v>20</v>
      </c>
      <c r="U14" s="57">
        <f>S14+H14</f>
        <v>5</v>
      </c>
      <c r="V14" s="58">
        <v>603</v>
      </c>
      <c r="W14" s="43">
        <f>(V14-O14)/O14*100</f>
        <v>1.6863406408094435</v>
      </c>
      <c r="X14" s="61">
        <v>226</v>
      </c>
      <c r="Y14" s="58"/>
      <c r="Z14" s="58">
        <v>574</v>
      </c>
      <c r="AA14" s="44">
        <f>Z14/V14</f>
        <v>0.95190713101160862</v>
      </c>
      <c r="AB14" s="14">
        <v>597</v>
      </c>
      <c r="AC14" s="64">
        <v>6</v>
      </c>
      <c r="AD14" s="65">
        <f>F14+P14+AC14</f>
        <v>35</v>
      </c>
      <c r="AE14" s="64">
        <v>11</v>
      </c>
      <c r="AF14" s="64">
        <v>2</v>
      </c>
      <c r="AG14" s="66">
        <f>AE14+R14+G14</f>
        <v>31</v>
      </c>
      <c r="AH14" s="65">
        <f>AF14+S14+H14</f>
        <v>7</v>
      </c>
      <c r="AI14" s="66">
        <v>598</v>
      </c>
      <c r="AJ14" s="26">
        <f>(AI14-AB14)/AB14*100</f>
        <v>0.16750418760469013</v>
      </c>
      <c r="AK14" s="68">
        <v>225</v>
      </c>
      <c r="AL14" s="66"/>
      <c r="AM14" s="66">
        <v>569</v>
      </c>
      <c r="AN14" s="27">
        <f>AM14/AI14</f>
        <v>0.95150501672240806</v>
      </c>
      <c r="AO14" s="14">
        <v>598</v>
      </c>
      <c r="AP14" s="70">
        <v>7</v>
      </c>
      <c r="AQ14" s="71">
        <f>F14+P14+AC14+AP14</f>
        <v>42</v>
      </c>
      <c r="AR14" s="70">
        <v>11</v>
      </c>
      <c r="AS14" s="70">
        <v>3</v>
      </c>
      <c r="AT14" s="71">
        <f>AR14+AE14+R14+G14</f>
        <v>42</v>
      </c>
      <c r="AU14" s="71">
        <f>AS14+AF14+S14+H14</f>
        <v>10</v>
      </c>
      <c r="AV14" s="72">
        <v>595</v>
      </c>
      <c r="AW14" s="51">
        <f>(AV14-AO14)/AO14*100</f>
        <v>-0.50167224080267558</v>
      </c>
      <c r="AX14" s="71">
        <v>227</v>
      </c>
      <c r="AY14" s="48"/>
      <c r="AZ14" s="72">
        <v>569</v>
      </c>
      <c r="BA14" s="52">
        <f>AZ14/AV14</f>
        <v>0.95630252100840341</v>
      </c>
    </row>
    <row r="15" spans="1:53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2224</v>
      </c>
      <c r="F15" s="31">
        <v>72</v>
      </c>
      <c r="G15" s="31">
        <v>34</v>
      </c>
      <c r="H15" s="31">
        <v>17</v>
      </c>
      <c r="I15" s="31">
        <v>2386</v>
      </c>
      <c r="J15" s="33">
        <f>(I15-E15)/E15*100</f>
        <v>7.2841726618705041</v>
      </c>
      <c r="K15" s="34">
        <v>334</v>
      </c>
      <c r="L15" s="34">
        <v>1</v>
      </c>
      <c r="M15" s="32">
        <v>2309</v>
      </c>
      <c r="N15" s="36">
        <f>M15/I15</f>
        <v>0.96772841575859181</v>
      </c>
      <c r="O15" s="14">
        <v>2278</v>
      </c>
      <c r="P15" s="56">
        <v>69</v>
      </c>
      <c r="Q15" s="57">
        <f>P15+F15</f>
        <v>141</v>
      </c>
      <c r="R15" s="56">
        <v>48</v>
      </c>
      <c r="S15" s="56">
        <v>34</v>
      </c>
      <c r="T15" s="57">
        <f>R15+G15</f>
        <v>82</v>
      </c>
      <c r="U15" s="57">
        <f>S15+H15</f>
        <v>51</v>
      </c>
      <c r="V15" s="58">
        <v>2407</v>
      </c>
      <c r="W15" s="43">
        <f>(V15-O15)/O15*100</f>
        <v>5.662862159789289</v>
      </c>
      <c r="X15" s="61">
        <v>337</v>
      </c>
      <c r="Y15" s="58">
        <v>1</v>
      </c>
      <c r="Z15" s="58">
        <v>2351</v>
      </c>
      <c r="AA15" s="44">
        <f>Z15/V15</f>
        <v>0.97673452430411301</v>
      </c>
      <c r="AB15" s="14">
        <v>2313</v>
      </c>
      <c r="AC15" s="64">
        <v>80</v>
      </c>
      <c r="AD15" s="65">
        <f>F15+P15+AC15</f>
        <v>221</v>
      </c>
      <c r="AE15" s="64">
        <v>67</v>
      </c>
      <c r="AF15" s="64">
        <v>43</v>
      </c>
      <c r="AG15" s="66">
        <f>AE15+R15+G15</f>
        <v>149</v>
      </c>
      <c r="AH15" s="65">
        <f>AF15+S15+H15</f>
        <v>94</v>
      </c>
      <c r="AI15" s="66">
        <v>2435</v>
      </c>
      <c r="AJ15" s="26">
        <f>(AI15-AB15)/AB15*100</f>
        <v>5.2745352356247297</v>
      </c>
      <c r="AK15" s="68">
        <v>333</v>
      </c>
      <c r="AL15" s="66">
        <v>1</v>
      </c>
      <c r="AM15" s="66">
        <v>2394</v>
      </c>
      <c r="AN15" s="27">
        <f>AM15/AI15</f>
        <v>0.98316221765913758</v>
      </c>
      <c r="AO15" s="14">
        <v>2326</v>
      </c>
      <c r="AP15" s="70">
        <v>63</v>
      </c>
      <c r="AQ15" s="71">
        <f>F15+P15+AC15+AP15</f>
        <v>284</v>
      </c>
      <c r="AR15" s="70">
        <v>40</v>
      </c>
      <c r="AS15" s="70">
        <v>22</v>
      </c>
      <c r="AT15" s="71">
        <f>AR15+AE15+R15+G15</f>
        <v>189</v>
      </c>
      <c r="AU15" s="71">
        <f>AS15+AF15+S15+H15</f>
        <v>116</v>
      </c>
      <c r="AV15" s="72">
        <v>2482</v>
      </c>
      <c r="AW15" s="51">
        <f>(AV15-AO15)/AO15*100</f>
        <v>6.7067927773000857</v>
      </c>
      <c r="AX15" s="71">
        <v>332</v>
      </c>
      <c r="AY15" s="72">
        <v>1</v>
      </c>
      <c r="AZ15" s="72">
        <v>2442</v>
      </c>
      <c r="BA15" s="52">
        <f>AZ15/AV15</f>
        <v>0.98388396454472204</v>
      </c>
    </row>
    <row r="16" spans="1:53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1051</v>
      </c>
      <c r="F16" s="31">
        <v>15</v>
      </c>
      <c r="G16" s="31">
        <v>18</v>
      </c>
      <c r="H16" s="31">
        <v>7</v>
      </c>
      <c r="I16" s="31">
        <v>1080</v>
      </c>
      <c r="J16" s="33">
        <f>(I16-E16)/E16*100</f>
        <v>2.759276879162702</v>
      </c>
      <c r="K16" s="34">
        <v>495</v>
      </c>
      <c r="L16" s="34"/>
      <c r="M16" s="32">
        <v>1039</v>
      </c>
      <c r="N16" s="36">
        <f>M16/I16</f>
        <v>0.96203703703703702</v>
      </c>
      <c r="O16" s="14">
        <v>1078</v>
      </c>
      <c r="P16" s="56">
        <v>21</v>
      </c>
      <c r="Q16" s="57">
        <f>P16+F16</f>
        <v>36</v>
      </c>
      <c r="R16" s="56">
        <v>13</v>
      </c>
      <c r="S16" s="56">
        <v>7</v>
      </c>
      <c r="T16" s="57">
        <f>R16+G16</f>
        <v>31</v>
      </c>
      <c r="U16" s="57">
        <f>S16+H16</f>
        <v>14</v>
      </c>
      <c r="V16" s="58">
        <v>1088</v>
      </c>
      <c r="W16" s="43">
        <f>(V16-O16)/O16*100</f>
        <v>0.927643784786642</v>
      </c>
      <c r="X16" s="61">
        <v>498</v>
      </c>
      <c r="Y16" s="58"/>
      <c r="Z16" s="58">
        <v>1054</v>
      </c>
      <c r="AA16" s="44">
        <f>Z16/V16</f>
        <v>0.96875</v>
      </c>
      <c r="AB16" s="14">
        <v>1077</v>
      </c>
      <c r="AC16" s="64">
        <v>13</v>
      </c>
      <c r="AD16" s="65">
        <f>F16+P16+AC16</f>
        <v>49</v>
      </c>
      <c r="AE16" s="64">
        <v>13</v>
      </c>
      <c r="AF16" s="64">
        <v>6</v>
      </c>
      <c r="AG16" s="66">
        <f>AE16+R16+G16</f>
        <v>44</v>
      </c>
      <c r="AH16" s="65">
        <f>AF16+S16+H16</f>
        <v>20</v>
      </c>
      <c r="AI16" s="66">
        <v>1085</v>
      </c>
      <c r="AJ16" s="26">
        <f>(AI16-AB16)/AB16*100</f>
        <v>0.74280408542246978</v>
      </c>
      <c r="AK16" s="68">
        <v>499</v>
      </c>
      <c r="AL16" s="66"/>
      <c r="AM16" s="66">
        <v>1056</v>
      </c>
      <c r="AN16" s="27">
        <f>AM16/AI16</f>
        <v>0.97327188940092169</v>
      </c>
      <c r="AO16" s="14">
        <v>1083</v>
      </c>
      <c r="AP16" s="70">
        <v>15</v>
      </c>
      <c r="AQ16" s="71">
        <f>F16+P16+AC16+AP16</f>
        <v>64</v>
      </c>
      <c r="AR16" s="70">
        <v>14</v>
      </c>
      <c r="AS16" s="70">
        <v>2</v>
      </c>
      <c r="AT16" s="71">
        <f>AR16+AE16+R16+G16</f>
        <v>58</v>
      </c>
      <c r="AU16" s="71">
        <f>AS16+AF16+S16+H16</f>
        <v>22</v>
      </c>
      <c r="AV16" s="72">
        <v>1083</v>
      </c>
      <c r="AW16" s="51">
        <f>(AV16-AO16)/AO16*100</f>
        <v>0</v>
      </c>
      <c r="AX16" s="71">
        <v>493</v>
      </c>
      <c r="AY16" s="48"/>
      <c r="AZ16" s="72">
        <v>1055</v>
      </c>
      <c r="BA16" s="52">
        <f>AZ16/AV16</f>
        <v>0.97414589104339799</v>
      </c>
    </row>
    <row r="17" spans="1:53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543</v>
      </c>
      <c r="F17" s="31">
        <v>7</v>
      </c>
      <c r="G17" s="31">
        <v>12</v>
      </c>
      <c r="H17" s="31">
        <v>5</v>
      </c>
      <c r="I17" s="31">
        <v>567</v>
      </c>
      <c r="J17" s="33">
        <f>(I17-E17)/E17*100</f>
        <v>4.4198895027624303</v>
      </c>
      <c r="K17" s="34">
        <v>236</v>
      </c>
      <c r="L17" s="34"/>
      <c r="M17" s="32">
        <v>527</v>
      </c>
      <c r="N17" s="36">
        <f>M17/I17</f>
        <v>0.92945326278659612</v>
      </c>
      <c r="O17" s="14">
        <v>563</v>
      </c>
      <c r="P17" s="56">
        <v>11</v>
      </c>
      <c r="Q17" s="57">
        <f>P17+F17</f>
        <v>18</v>
      </c>
      <c r="R17" s="56">
        <v>10</v>
      </c>
      <c r="S17" s="56">
        <v>8</v>
      </c>
      <c r="T17" s="57">
        <f>R17+G17</f>
        <v>22</v>
      </c>
      <c r="U17" s="57">
        <f>S17+H17</f>
        <v>13</v>
      </c>
      <c r="V17" s="58">
        <v>568</v>
      </c>
      <c r="W17" s="43">
        <f>(V17-O17)/O17*100</f>
        <v>0.88809946714031962</v>
      </c>
      <c r="X17" s="61">
        <v>237</v>
      </c>
      <c r="Y17" s="58"/>
      <c r="Z17" s="58">
        <v>537</v>
      </c>
      <c r="AA17" s="44">
        <f>Z17/V17</f>
        <v>0.94542253521126762</v>
      </c>
      <c r="AB17" s="14">
        <v>569</v>
      </c>
      <c r="AC17" s="64">
        <v>14</v>
      </c>
      <c r="AD17" s="65">
        <f>F17+P17+AC17</f>
        <v>32</v>
      </c>
      <c r="AE17" s="64">
        <v>15</v>
      </c>
      <c r="AF17" s="64">
        <v>12</v>
      </c>
      <c r="AG17" s="66">
        <f>AE17+R17+G17</f>
        <v>37</v>
      </c>
      <c r="AH17" s="65">
        <f>AF17+S17+H17</f>
        <v>25</v>
      </c>
      <c r="AI17" s="66">
        <v>571</v>
      </c>
      <c r="AJ17" s="26">
        <f>(AI17-AB17)/AB17*100</f>
        <v>0.35149384885764495</v>
      </c>
      <c r="AK17" s="68">
        <v>236</v>
      </c>
      <c r="AL17" s="66"/>
      <c r="AM17" s="66">
        <v>541</v>
      </c>
      <c r="AN17" s="27">
        <f>AM17/AI17</f>
        <v>0.9474605954465849</v>
      </c>
      <c r="AO17" s="14">
        <v>571</v>
      </c>
      <c r="AP17" s="70">
        <v>16</v>
      </c>
      <c r="AQ17" s="71">
        <f>F17+P17+AC17+AP17</f>
        <v>48</v>
      </c>
      <c r="AR17" s="70">
        <v>6</v>
      </c>
      <c r="AS17" s="70">
        <v>2</v>
      </c>
      <c r="AT17" s="71">
        <f>AR17+AE17+R17+G17</f>
        <v>43</v>
      </c>
      <c r="AU17" s="71">
        <f>AS17+AF17+S17+H17</f>
        <v>27</v>
      </c>
      <c r="AV17" s="72">
        <v>585</v>
      </c>
      <c r="AW17" s="51">
        <f>(AV17-AO17)/AO17*100</f>
        <v>2.4518388791593697</v>
      </c>
      <c r="AX17" s="71">
        <v>236</v>
      </c>
      <c r="AY17" s="48"/>
      <c r="AZ17" s="72">
        <v>566</v>
      </c>
      <c r="BA17" s="52">
        <f>AZ17/AV17</f>
        <v>0.96752136752136753</v>
      </c>
    </row>
    <row r="18" spans="1:53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931</v>
      </c>
      <c r="F18" s="31">
        <v>22</v>
      </c>
      <c r="G18" s="31">
        <v>11</v>
      </c>
      <c r="H18" s="31">
        <v>2</v>
      </c>
      <c r="I18" s="31">
        <v>972</v>
      </c>
      <c r="J18" s="33">
        <f>(I18-E18)/E18*100</f>
        <v>4.4038668098818476</v>
      </c>
      <c r="K18" s="34">
        <v>550</v>
      </c>
      <c r="L18" s="34"/>
      <c r="M18" s="32">
        <v>818</v>
      </c>
      <c r="N18" s="36">
        <f>M18/I18</f>
        <v>0.84156378600823045</v>
      </c>
      <c r="O18" s="14">
        <v>943</v>
      </c>
      <c r="P18" s="56">
        <v>17</v>
      </c>
      <c r="Q18" s="57">
        <f>P18+F18</f>
        <v>39</v>
      </c>
      <c r="R18" s="56">
        <v>9</v>
      </c>
      <c r="S18" s="56">
        <v>3</v>
      </c>
      <c r="T18" s="57">
        <f>R18+G18</f>
        <v>20</v>
      </c>
      <c r="U18" s="57">
        <f>S18+H18</f>
        <v>5</v>
      </c>
      <c r="V18" s="58">
        <v>980</v>
      </c>
      <c r="W18" s="43">
        <f>(V18-O18)/O18*100</f>
        <v>3.923647932131495</v>
      </c>
      <c r="X18" s="61">
        <v>559</v>
      </c>
      <c r="Y18" s="58"/>
      <c r="Z18" s="58">
        <v>836</v>
      </c>
      <c r="AA18" s="44">
        <f>Z18/V18</f>
        <v>0.85306122448979593</v>
      </c>
      <c r="AB18" s="14">
        <v>963</v>
      </c>
      <c r="AC18" s="64">
        <v>17</v>
      </c>
      <c r="AD18" s="65">
        <f>F18+P18+AC18</f>
        <v>56</v>
      </c>
      <c r="AE18" s="64">
        <v>12</v>
      </c>
      <c r="AF18" s="64">
        <v>7</v>
      </c>
      <c r="AG18" s="66">
        <f>AE18+R18+G18</f>
        <v>32</v>
      </c>
      <c r="AH18" s="65">
        <f>AF18+S18+H18</f>
        <v>12</v>
      </c>
      <c r="AI18" s="66">
        <v>984</v>
      </c>
      <c r="AJ18" s="26">
        <f>(AI18-AB18)/AB18*100</f>
        <v>2.1806853582554515</v>
      </c>
      <c r="AK18" s="68">
        <v>560</v>
      </c>
      <c r="AL18" s="66"/>
      <c r="AM18" s="66">
        <v>858</v>
      </c>
      <c r="AN18" s="27">
        <f>AM18/AI18</f>
        <v>0.87195121951219512</v>
      </c>
      <c r="AO18" s="14">
        <v>962</v>
      </c>
      <c r="AP18" s="70">
        <v>23</v>
      </c>
      <c r="AQ18" s="71">
        <f>F18+P18+AC18+AP18</f>
        <v>79</v>
      </c>
      <c r="AR18" s="70">
        <v>41</v>
      </c>
      <c r="AS18" s="70">
        <v>4</v>
      </c>
      <c r="AT18" s="71">
        <f>AR18+AE18+R18+G18</f>
        <v>73</v>
      </c>
      <c r="AU18" s="71">
        <f>AS18+AF18+S18+H18</f>
        <v>16</v>
      </c>
      <c r="AV18" s="72">
        <v>969</v>
      </c>
      <c r="AW18" s="51">
        <f>(AV18-AO18)/AO18*100</f>
        <v>0.72765072765072769</v>
      </c>
      <c r="AX18" s="71">
        <v>528</v>
      </c>
      <c r="AY18" s="48"/>
      <c r="AZ18" s="72">
        <v>882</v>
      </c>
      <c r="BA18" s="52">
        <f>AZ18/AV18</f>
        <v>0.91021671826625383</v>
      </c>
    </row>
    <row r="19" spans="1:53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4236</v>
      </c>
      <c r="F19" s="31">
        <v>110</v>
      </c>
      <c r="G19" s="31">
        <v>90</v>
      </c>
      <c r="H19" s="31">
        <v>45</v>
      </c>
      <c r="I19" s="31">
        <v>4254</v>
      </c>
      <c r="J19" s="33">
        <f>(I19-E19)/E19*100</f>
        <v>0.42492917847025502</v>
      </c>
      <c r="K19" s="34">
        <v>55</v>
      </c>
      <c r="L19" s="34">
        <v>1</v>
      </c>
      <c r="M19" s="32">
        <v>4126</v>
      </c>
      <c r="N19" s="36">
        <f>M19/I19</f>
        <v>0.96991067230841566</v>
      </c>
      <c r="O19" s="14">
        <v>4233</v>
      </c>
      <c r="P19" s="56">
        <v>127</v>
      </c>
      <c r="Q19" s="57">
        <f>P19+F19</f>
        <v>237</v>
      </c>
      <c r="R19" s="56">
        <v>97</v>
      </c>
      <c r="S19" s="56">
        <v>49</v>
      </c>
      <c r="T19" s="57">
        <f>R19+G19</f>
        <v>187</v>
      </c>
      <c r="U19" s="57">
        <f>S19+H19</f>
        <v>94</v>
      </c>
      <c r="V19" s="58">
        <v>4284</v>
      </c>
      <c r="W19" s="43">
        <f>(V19-O19)/O19*100</f>
        <v>1.2048192771084338</v>
      </c>
      <c r="X19" s="61">
        <v>54</v>
      </c>
      <c r="Y19" s="58">
        <v>1</v>
      </c>
      <c r="Z19" s="58">
        <v>4187</v>
      </c>
      <c r="AA19" s="44">
        <f>Z19/V19</f>
        <v>0.97735760971055086</v>
      </c>
      <c r="AB19" s="14">
        <v>4244</v>
      </c>
      <c r="AC19" s="64">
        <v>100</v>
      </c>
      <c r="AD19" s="65">
        <f>F19+P19+AC19</f>
        <v>337</v>
      </c>
      <c r="AE19" s="64">
        <v>175</v>
      </c>
      <c r="AF19" s="64">
        <v>121</v>
      </c>
      <c r="AG19" s="66">
        <f>AE19+R19+G19</f>
        <v>362</v>
      </c>
      <c r="AH19" s="65">
        <f>AF19+S19+H19</f>
        <v>215</v>
      </c>
      <c r="AI19" s="66">
        <v>4196</v>
      </c>
      <c r="AJ19" s="26">
        <f>(AI19-AB19)/AB19*100</f>
        <v>-1.1310084825636193</v>
      </c>
      <c r="AK19" s="68">
        <v>57</v>
      </c>
      <c r="AL19" s="66">
        <v>1</v>
      </c>
      <c r="AM19" s="66">
        <v>4109</v>
      </c>
      <c r="AN19" s="27">
        <f>AM19/AI19</f>
        <v>0.97926596758817919</v>
      </c>
      <c r="AO19" s="14">
        <v>4251</v>
      </c>
      <c r="AP19" s="70">
        <v>98</v>
      </c>
      <c r="AQ19" s="71">
        <f>F19+P19+AC19+AP19</f>
        <v>435</v>
      </c>
      <c r="AR19" s="70">
        <v>91</v>
      </c>
      <c r="AS19" s="70">
        <v>31</v>
      </c>
      <c r="AT19" s="71">
        <f>AR19+AE19+R19+G19</f>
        <v>453</v>
      </c>
      <c r="AU19" s="71">
        <f>AS19+AF19+S19+H19</f>
        <v>246</v>
      </c>
      <c r="AV19" s="72">
        <v>4202</v>
      </c>
      <c r="AW19" s="51">
        <f>(AV19-AO19)/AO19*100</f>
        <v>-1.1526699600094095</v>
      </c>
      <c r="AX19" s="71">
        <v>58</v>
      </c>
      <c r="AY19" s="72">
        <v>2</v>
      </c>
      <c r="AZ19" s="72">
        <v>4109</v>
      </c>
      <c r="BA19" s="52">
        <f>AZ19/AV19</f>
        <v>0.9778676820561637</v>
      </c>
    </row>
    <row r="20" spans="1:53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175</v>
      </c>
      <c r="F20" s="31">
        <v>2</v>
      </c>
      <c r="G20" s="31">
        <v>9</v>
      </c>
      <c r="H20" s="31"/>
      <c r="I20" s="31">
        <v>189</v>
      </c>
      <c r="J20" s="33">
        <f>(I20-E20)/E20*100</f>
        <v>8</v>
      </c>
      <c r="K20" s="34">
        <v>17</v>
      </c>
      <c r="L20" s="34"/>
      <c r="M20" s="32">
        <v>181</v>
      </c>
      <c r="N20" s="36">
        <f>M20/I20</f>
        <v>0.95767195767195767</v>
      </c>
      <c r="O20" s="14">
        <v>183</v>
      </c>
      <c r="P20" s="56">
        <v>6</v>
      </c>
      <c r="Q20" s="57">
        <f>P20+F20</f>
        <v>8</v>
      </c>
      <c r="R20" s="56">
        <v>2</v>
      </c>
      <c r="S20" s="56"/>
      <c r="T20" s="57">
        <f>R20+G20</f>
        <v>11</v>
      </c>
      <c r="U20" s="57">
        <f>S20+H20</f>
        <v>0</v>
      </c>
      <c r="V20" s="58">
        <v>193</v>
      </c>
      <c r="W20" s="43">
        <f>(V20-O20)/O20*100</f>
        <v>5.4644808743169397</v>
      </c>
      <c r="X20" s="61">
        <v>17</v>
      </c>
      <c r="Y20" s="58"/>
      <c r="Z20" s="58">
        <v>191</v>
      </c>
      <c r="AA20" s="44">
        <f>Z20/V20</f>
        <v>0.98963730569948183</v>
      </c>
      <c r="AB20" s="14">
        <v>189</v>
      </c>
      <c r="AC20" s="64">
        <v>5</v>
      </c>
      <c r="AD20" s="65">
        <f>F20+P20+AC20</f>
        <v>13</v>
      </c>
      <c r="AE20" s="64">
        <v>15</v>
      </c>
      <c r="AF20" s="64">
        <v>9</v>
      </c>
      <c r="AG20" s="66">
        <f>AE20+R20+G20</f>
        <v>26</v>
      </c>
      <c r="AH20" s="65">
        <f>AF20+S20+H20</f>
        <v>9</v>
      </c>
      <c r="AI20" s="66">
        <v>188</v>
      </c>
      <c r="AJ20" s="26">
        <f>(AI20-AB20)/AB20*100</f>
        <v>-0.52910052910052907</v>
      </c>
      <c r="AK20" s="68">
        <v>16</v>
      </c>
      <c r="AL20" s="66"/>
      <c r="AM20" s="66">
        <v>185</v>
      </c>
      <c r="AN20" s="27">
        <f>AM20/AI20</f>
        <v>0.98404255319148937</v>
      </c>
      <c r="AO20" s="14">
        <v>189</v>
      </c>
      <c r="AP20" s="70">
        <v>4</v>
      </c>
      <c r="AQ20" s="71">
        <f>F20+P20+AC20+AP20</f>
        <v>17</v>
      </c>
      <c r="AR20" s="70">
        <v>4</v>
      </c>
      <c r="AS20" s="70"/>
      <c r="AT20" s="71">
        <f>AR20+AE20+R20+G20</f>
        <v>30</v>
      </c>
      <c r="AU20" s="71">
        <f>AS20+AF20+S20+H20</f>
        <v>9</v>
      </c>
      <c r="AV20" s="72">
        <v>190</v>
      </c>
      <c r="AW20" s="51">
        <f>(AV20-AO20)/AO20*100</f>
        <v>0.52910052910052907</v>
      </c>
      <c r="AX20" s="71">
        <v>16</v>
      </c>
      <c r="AY20" s="48"/>
      <c r="AZ20" s="72">
        <v>188</v>
      </c>
      <c r="BA20" s="52">
        <f>AZ20/AV20</f>
        <v>0.98947368421052628</v>
      </c>
    </row>
    <row r="21" spans="1:53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443</v>
      </c>
      <c r="F21" s="31">
        <v>10</v>
      </c>
      <c r="G21" s="31">
        <v>9</v>
      </c>
      <c r="H21" s="31">
        <v>4</v>
      </c>
      <c r="I21" s="31">
        <v>459</v>
      </c>
      <c r="J21" s="33">
        <f>(I21-E21)/E21*100</f>
        <v>3.6117381489841982</v>
      </c>
      <c r="K21" s="34">
        <v>10</v>
      </c>
      <c r="L21" s="34"/>
      <c r="M21" s="32">
        <v>440</v>
      </c>
      <c r="N21" s="36">
        <f>M21/I21</f>
        <v>0.95860566448801743</v>
      </c>
      <c r="O21" s="14">
        <v>449</v>
      </c>
      <c r="P21" s="56">
        <v>15</v>
      </c>
      <c r="Q21" s="57">
        <f>P21+F21</f>
        <v>25</v>
      </c>
      <c r="R21" s="56">
        <v>12</v>
      </c>
      <c r="S21" s="56">
        <v>4</v>
      </c>
      <c r="T21" s="57">
        <f>R21+G21</f>
        <v>21</v>
      </c>
      <c r="U21" s="57">
        <f>S21+H21</f>
        <v>8</v>
      </c>
      <c r="V21" s="58">
        <v>462</v>
      </c>
      <c r="W21" s="43">
        <f>(V21-O21)/O21*100</f>
        <v>2.8953229398663698</v>
      </c>
      <c r="X21" s="61">
        <v>10</v>
      </c>
      <c r="Y21" s="58"/>
      <c r="Z21" s="58">
        <v>448</v>
      </c>
      <c r="AA21" s="44">
        <f>Z21/V21</f>
        <v>0.96969696969696972</v>
      </c>
      <c r="AB21" s="14">
        <v>452</v>
      </c>
      <c r="AC21" s="64">
        <v>17</v>
      </c>
      <c r="AD21" s="65">
        <f>F21+P21+AC21</f>
        <v>42</v>
      </c>
      <c r="AE21" s="64">
        <v>11</v>
      </c>
      <c r="AF21" s="64">
        <v>4</v>
      </c>
      <c r="AG21" s="66">
        <f>AE21+R21+G21</f>
        <v>32</v>
      </c>
      <c r="AH21" s="65">
        <f>AF21+S21+H21</f>
        <v>12</v>
      </c>
      <c r="AI21" s="66">
        <v>468</v>
      </c>
      <c r="AJ21" s="26">
        <f>(AI21-AB21)/AB21*100</f>
        <v>3.5398230088495577</v>
      </c>
      <c r="AK21" s="68">
        <v>10</v>
      </c>
      <c r="AL21" s="66"/>
      <c r="AM21" s="66">
        <v>452</v>
      </c>
      <c r="AN21" s="27">
        <f>AM21/AI21</f>
        <v>0.96581196581196582</v>
      </c>
      <c r="AO21" s="14">
        <v>454</v>
      </c>
      <c r="AP21" s="70">
        <v>14</v>
      </c>
      <c r="AQ21" s="71">
        <f>F21+P21+AC21+AP21</f>
        <v>56</v>
      </c>
      <c r="AR21" s="70">
        <v>15</v>
      </c>
      <c r="AS21" s="70">
        <v>1</v>
      </c>
      <c r="AT21" s="71">
        <f>AR21+AE21+R21+G21</f>
        <v>47</v>
      </c>
      <c r="AU21" s="71">
        <f>AS21+AF21+S21+H21</f>
        <v>13</v>
      </c>
      <c r="AV21" s="72">
        <v>469</v>
      </c>
      <c r="AW21" s="51">
        <f>(AV21-AO21)/AO21*100</f>
        <v>3.303964757709251</v>
      </c>
      <c r="AX21" s="71">
        <v>11</v>
      </c>
      <c r="AY21" s="48"/>
      <c r="AZ21" s="72">
        <v>456</v>
      </c>
      <c r="BA21" s="52">
        <f>AZ21/AV21</f>
        <v>0.97228144989339016</v>
      </c>
    </row>
    <row r="22" spans="1:53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1298</v>
      </c>
      <c r="F22" s="31">
        <v>40</v>
      </c>
      <c r="G22" s="31">
        <v>24</v>
      </c>
      <c r="H22" s="31"/>
      <c r="I22" s="31">
        <v>1429</v>
      </c>
      <c r="J22" s="33">
        <f>(I22-E22)/E22*100</f>
        <v>10.092449922958398</v>
      </c>
      <c r="K22" s="34">
        <v>230</v>
      </c>
      <c r="L22" s="34"/>
      <c r="M22" s="32">
        <v>1357</v>
      </c>
      <c r="N22" s="36">
        <f>M22/I22</f>
        <v>0.94961511546536037</v>
      </c>
      <c r="O22" s="14">
        <v>1346</v>
      </c>
      <c r="P22" s="56">
        <v>50</v>
      </c>
      <c r="Q22" s="57">
        <f>P22+F22</f>
        <v>90</v>
      </c>
      <c r="R22" s="56">
        <v>36</v>
      </c>
      <c r="S22" s="56"/>
      <c r="T22" s="57">
        <f>R22+G22</f>
        <v>60</v>
      </c>
      <c r="U22" s="57">
        <f>S22+H22</f>
        <v>0</v>
      </c>
      <c r="V22" s="58">
        <v>1443</v>
      </c>
      <c r="W22" s="43">
        <f>(V22-O22)/O22*100</f>
        <v>7.2065378900445758</v>
      </c>
      <c r="X22" s="61">
        <v>230</v>
      </c>
      <c r="Y22" s="58"/>
      <c r="Z22" s="58">
        <v>1395</v>
      </c>
      <c r="AA22" s="44">
        <f>Z22/V22</f>
        <v>0.96673596673596673</v>
      </c>
      <c r="AB22" s="14">
        <v>1370</v>
      </c>
      <c r="AC22" s="64">
        <v>31</v>
      </c>
      <c r="AD22" s="65">
        <f>F22+P22+AC22</f>
        <v>121</v>
      </c>
      <c r="AE22" s="64">
        <v>31</v>
      </c>
      <c r="AF22" s="64">
        <v>4</v>
      </c>
      <c r="AG22" s="66">
        <f>AE22+R22+G22</f>
        <v>91</v>
      </c>
      <c r="AH22" s="65">
        <f>AF22+S22+H22</f>
        <v>4</v>
      </c>
      <c r="AI22" s="66">
        <v>1454</v>
      </c>
      <c r="AJ22" s="26">
        <f>(AI22-AB22)/AB22*100</f>
        <v>6.1313868613138682</v>
      </c>
      <c r="AK22" s="68">
        <v>229</v>
      </c>
      <c r="AL22" s="66"/>
      <c r="AM22" s="66">
        <v>1417</v>
      </c>
      <c r="AN22" s="27">
        <f>AM22/AI22</f>
        <v>0.9745529573590096</v>
      </c>
      <c r="AO22" s="14">
        <v>1409</v>
      </c>
      <c r="AP22" s="70">
        <v>31</v>
      </c>
      <c r="AQ22" s="71">
        <f>F22+P22+AC22+AP22</f>
        <v>152</v>
      </c>
      <c r="AR22" s="70">
        <v>18</v>
      </c>
      <c r="AS22" s="70">
        <v>1</v>
      </c>
      <c r="AT22" s="71">
        <f>AR22+AE22+R22+G22</f>
        <v>109</v>
      </c>
      <c r="AU22" s="71">
        <f>AS22+AF22+S22+H22</f>
        <v>5</v>
      </c>
      <c r="AV22" s="72">
        <v>1468</v>
      </c>
      <c r="AW22" s="51">
        <f>(AV22-AO22)/AO22*100</f>
        <v>4.187366926898509</v>
      </c>
      <c r="AX22" s="71">
        <v>225</v>
      </c>
      <c r="AY22" s="48"/>
      <c r="AZ22" s="72">
        <v>1440</v>
      </c>
      <c r="BA22" s="52">
        <f>AZ22/AV22</f>
        <v>0.98092643051771122</v>
      </c>
    </row>
    <row r="23" spans="1:53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824</v>
      </c>
      <c r="F23" s="31">
        <v>17</v>
      </c>
      <c r="G23" s="31">
        <v>10</v>
      </c>
      <c r="H23" s="31">
        <v>1</v>
      </c>
      <c r="I23" s="31">
        <v>877</v>
      </c>
      <c r="J23" s="33">
        <f>(I23-E23)/E23*100</f>
        <v>6.4320388349514559</v>
      </c>
      <c r="K23" s="34">
        <v>253</v>
      </c>
      <c r="L23" s="34"/>
      <c r="M23" s="32">
        <v>832</v>
      </c>
      <c r="N23" s="36">
        <f>M23/I23</f>
        <v>0.94868871151653367</v>
      </c>
      <c r="O23" s="14">
        <v>845</v>
      </c>
      <c r="P23" s="56">
        <v>16</v>
      </c>
      <c r="Q23" s="57">
        <f>P23+F23</f>
        <v>33</v>
      </c>
      <c r="R23" s="56">
        <v>15</v>
      </c>
      <c r="S23" s="56">
        <v>2</v>
      </c>
      <c r="T23" s="57">
        <f>R23+G23</f>
        <v>25</v>
      </c>
      <c r="U23" s="57">
        <f>S23+H23</f>
        <v>3</v>
      </c>
      <c r="V23" s="58">
        <v>878</v>
      </c>
      <c r="W23" s="43">
        <f>(V23-O23)/O23*100</f>
        <v>3.9053254437869818</v>
      </c>
      <c r="X23" s="61">
        <v>258</v>
      </c>
      <c r="Y23" s="58"/>
      <c r="Z23" s="58">
        <v>846</v>
      </c>
      <c r="AA23" s="44">
        <f>Z23/V23</f>
        <v>0.96355353075170846</v>
      </c>
      <c r="AB23" s="14">
        <v>863</v>
      </c>
      <c r="AC23" s="64">
        <v>14</v>
      </c>
      <c r="AD23" s="65">
        <f>F23+P23+AC23</f>
        <v>47</v>
      </c>
      <c r="AE23" s="64">
        <v>19</v>
      </c>
      <c r="AF23" s="64">
        <v>2</v>
      </c>
      <c r="AG23" s="66">
        <f>AE23+R23+G23</f>
        <v>44</v>
      </c>
      <c r="AH23" s="65">
        <f>AF23+S23+H23</f>
        <v>5</v>
      </c>
      <c r="AI23" s="66">
        <v>873</v>
      </c>
      <c r="AJ23" s="26">
        <f>(AI23-AB23)/AB23*100</f>
        <v>1.1587485515643106</v>
      </c>
      <c r="AK23" s="68">
        <v>255</v>
      </c>
      <c r="AL23" s="66"/>
      <c r="AM23" s="66">
        <v>846</v>
      </c>
      <c r="AN23" s="27">
        <f>AM23/AI23</f>
        <v>0.96907216494845361</v>
      </c>
      <c r="AO23" s="14">
        <v>868</v>
      </c>
      <c r="AP23" s="70">
        <v>8</v>
      </c>
      <c r="AQ23" s="71">
        <f>F23+P23+AC23+AP23</f>
        <v>55</v>
      </c>
      <c r="AR23" s="70">
        <v>15</v>
      </c>
      <c r="AS23" s="70">
        <v>2</v>
      </c>
      <c r="AT23" s="71">
        <f>AR23+AE23+R23+G23</f>
        <v>59</v>
      </c>
      <c r="AU23" s="71">
        <f>AS23+AF23+S23+H23</f>
        <v>7</v>
      </c>
      <c r="AV23" s="72">
        <v>863</v>
      </c>
      <c r="AW23" s="51">
        <f>(AV23-AO23)/AO23*100</f>
        <v>-0.57603686635944706</v>
      </c>
      <c r="AX23" s="71">
        <v>251</v>
      </c>
      <c r="AY23" s="48"/>
      <c r="AZ23" s="72">
        <v>842</v>
      </c>
      <c r="BA23" s="52">
        <f>AZ23/AV23</f>
        <v>0.97566628041714953</v>
      </c>
    </row>
    <row r="24" spans="1:53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478</v>
      </c>
      <c r="F24" s="31">
        <v>8</v>
      </c>
      <c r="G24" s="31">
        <v>8</v>
      </c>
      <c r="H24" s="31">
        <v>2</v>
      </c>
      <c r="I24" s="31">
        <v>468</v>
      </c>
      <c r="J24" s="33">
        <f>(I24-E24)/E24*100</f>
        <v>-2.0920502092050208</v>
      </c>
      <c r="K24" s="34">
        <v>304</v>
      </c>
      <c r="L24" s="34"/>
      <c r="M24" s="32">
        <v>390</v>
      </c>
      <c r="N24" s="36">
        <f>M24/I24</f>
        <v>0.83333333333333337</v>
      </c>
      <c r="O24" s="14">
        <v>478</v>
      </c>
      <c r="P24" s="56">
        <v>10</v>
      </c>
      <c r="Q24" s="57">
        <f>P24+F24</f>
        <v>18</v>
      </c>
      <c r="R24" s="56">
        <v>7</v>
      </c>
      <c r="S24" s="56">
        <v>3</v>
      </c>
      <c r="T24" s="57">
        <f>R24+G24</f>
        <v>15</v>
      </c>
      <c r="U24" s="57">
        <f>S24+H24</f>
        <v>5</v>
      </c>
      <c r="V24" s="58">
        <v>471</v>
      </c>
      <c r="W24" s="43">
        <f>(V24-O24)/O24*100</f>
        <v>-1.4644351464435146</v>
      </c>
      <c r="X24" s="61">
        <v>304</v>
      </c>
      <c r="Y24" s="58"/>
      <c r="Z24" s="58">
        <v>400</v>
      </c>
      <c r="AA24" s="44">
        <f>Z24/V24</f>
        <v>0.84925690021231426</v>
      </c>
      <c r="AB24" s="14">
        <v>472</v>
      </c>
      <c r="AC24" s="64">
        <v>5</v>
      </c>
      <c r="AD24" s="65">
        <f>F24+P24+AC24</f>
        <v>23</v>
      </c>
      <c r="AE24" s="64">
        <v>5</v>
      </c>
      <c r="AF24" s="64"/>
      <c r="AG24" s="66">
        <f>AE24+R24+G24</f>
        <v>20</v>
      </c>
      <c r="AH24" s="65">
        <f>AF24+S24+H24</f>
        <v>5</v>
      </c>
      <c r="AI24" s="66">
        <v>471</v>
      </c>
      <c r="AJ24" s="26">
        <f>(AI24-AB24)/AB24*100</f>
        <v>-0.21186440677966101</v>
      </c>
      <c r="AK24" s="68">
        <v>304</v>
      </c>
      <c r="AL24" s="66"/>
      <c r="AM24" s="66">
        <v>411</v>
      </c>
      <c r="AN24" s="27">
        <f>AM24/AI24</f>
        <v>0.87261146496815289</v>
      </c>
      <c r="AO24" s="14">
        <v>467</v>
      </c>
      <c r="AP24" s="70">
        <v>5</v>
      </c>
      <c r="AQ24" s="71">
        <f>F24+P24+AC24+AP24</f>
        <v>28</v>
      </c>
      <c r="AR24" s="70">
        <v>20</v>
      </c>
      <c r="AS24" s="70">
        <v>3</v>
      </c>
      <c r="AT24" s="71">
        <f>AR24+AE24+R24+G24</f>
        <v>40</v>
      </c>
      <c r="AU24" s="71">
        <f>AS24+AF24+S24+H24</f>
        <v>8</v>
      </c>
      <c r="AV24" s="72">
        <v>455</v>
      </c>
      <c r="AW24" s="51">
        <f>(AV24-AO24)/AO24*100</f>
        <v>-2.5695931477516059</v>
      </c>
      <c r="AX24" s="71">
        <v>290</v>
      </c>
      <c r="AY24" s="48"/>
      <c r="AZ24" s="72">
        <v>423</v>
      </c>
      <c r="BA24" s="52">
        <f>AZ24/AV24</f>
        <v>0.9296703296703297</v>
      </c>
    </row>
    <row r="25" spans="1:53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957</v>
      </c>
      <c r="F25" s="31">
        <v>23</v>
      </c>
      <c r="G25" s="31">
        <v>19</v>
      </c>
      <c r="H25" s="31">
        <v>1</v>
      </c>
      <c r="I25" s="31">
        <v>998</v>
      </c>
      <c r="J25" s="33">
        <f>(I25-E25)/E25*100</f>
        <v>4.2842215256008354</v>
      </c>
      <c r="K25" s="34">
        <v>428</v>
      </c>
      <c r="L25" s="34"/>
      <c r="M25" s="32">
        <v>944</v>
      </c>
      <c r="N25" s="36">
        <f>M25/I25</f>
        <v>0.94589178356713421</v>
      </c>
      <c r="O25" s="14">
        <v>972</v>
      </c>
      <c r="P25" s="56">
        <v>18</v>
      </c>
      <c r="Q25" s="57">
        <f>P25+F25</f>
        <v>41</v>
      </c>
      <c r="R25" s="56">
        <v>16</v>
      </c>
      <c r="S25" s="56">
        <v>3</v>
      </c>
      <c r="T25" s="57">
        <f>R25+G25</f>
        <v>35</v>
      </c>
      <c r="U25" s="57">
        <f>S25+H25</f>
        <v>4</v>
      </c>
      <c r="V25" s="58">
        <v>1000</v>
      </c>
      <c r="W25" s="43">
        <f>(V25-O25)/O25*100</f>
        <v>2.880658436213992</v>
      </c>
      <c r="X25" s="61">
        <v>434</v>
      </c>
      <c r="Y25" s="58"/>
      <c r="Z25" s="58">
        <v>955</v>
      </c>
      <c r="AA25" s="44">
        <f>Z25/V25</f>
        <v>0.95499999999999996</v>
      </c>
      <c r="AB25" s="14">
        <v>985</v>
      </c>
      <c r="AC25" s="64">
        <v>22</v>
      </c>
      <c r="AD25" s="65">
        <f>F25+P25+AC25</f>
        <v>63</v>
      </c>
      <c r="AE25" s="64">
        <v>19</v>
      </c>
      <c r="AF25" s="64">
        <v>3</v>
      </c>
      <c r="AG25" s="66">
        <f>AE25+R25+G25</f>
        <v>54</v>
      </c>
      <c r="AH25" s="65">
        <f>AF25+S25+H25</f>
        <v>7</v>
      </c>
      <c r="AI25" s="66">
        <v>1004</v>
      </c>
      <c r="AJ25" s="26">
        <f>(AI25-AB25)/AB25*100</f>
        <v>1.9289340101522845</v>
      </c>
      <c r="AK25" s="68">
        <v>437</v>
      </c>
      <c r="AL25" s="66"/>
      <c r="AM25" s="66">
        <v>967</v>
      </c>
      <c r="AN25" s="27">
        <f>AM25/AI25</f>
        <v>0.96314741035856577</v>
      </c>
      <c r="AO25" s="14">
        <v>995</v>
      </c>
      <c r="AP25" s="70">
        <v>22</v>
      </c>
      <c r="AQ25" s="71">
        <f>F25+P25+AC25+AP25</f>
        <v>85</v>
      </c>
      <c r="AR25" s="70">
        <v>19</v>
      </c>
      <c r="AS25" s="70">
        <v>3</v>
      </c>
      <c r="AT25" s="71">
        <f>AR25+AE25+R25+G25</f>
        <v>73</v>
      </c>
      <c r="AU25" s="71">
        <f>AS25+AF25+S25+H25</f>
        <v>10</v>
      </c>
      <c r="AV25" s="72">
        <v>1007</v>
      </c>
      <c r="AW25" s="51">
        <f>(AV25-AO25)/AO25*100</f>
        <v>1.2060301507537687</v>
      </c>
      <c r="AX25" s="71">
        <v>438</v>
      </c>
      <c r="AY25" s="48"/>
      <c r="AZ25" s="72">
        <v>966</v>
      </c>
      <c r="BA25" s="52">
        <f>AZ25/AV25</f>
        <v>0.95928500496524327</v>
      </c>
    </row>
    <row r="26" spans="1:53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1185</v>
      </c>
      <c r="F26" s="31">
        <v>19</v>
      </c>
      <c r="G26" s="31">
        <v>20</v>
      </c>
      <c r="H26" s="31">
        <v>9</v>
      </c>
      <c r="I26" s="31">
        <v>1219</v>
      </c>
      <c r="J26" s="33">
        <f>(I26-E26)/E26*100</f>
        <v>2.869198312236287</v>
      </c>
      <c r="K26" s="34">
        <v>258</v>
      </c>
      <c r="L26" s="34"/>
      <c r="M26" s="32">
        <v>1190</v>
      </c>
      <c r="N26" s="36">
        <f>M26/I26</f>
        <v>0.9762100082034455</v>
      </c>
      <c r="O26" s="14">
        <v>1196</v>
      </c>
      <c r="P26" s="56">
        <v>36</v>
      </c>
      <c r="Q26" s="57">
        <f>P26+F26</f>
        <v>55</v>
      </c>
      <c r="R26" s="56">
        <v>26</v>
      </c>
      <c r="S26" s="56">
        <v>14</v>
      </c>
      <c r="T26" s="57">
        <f>R26+G26</f>
        <v>46</v>
      </c>
      <c r="U26" s="57">
        <f>S26+H26</f>
        <v>23</v>
      </c>
      <c r="V26" s="58">
        <v>1229</v>
      </c>
      <c r="W26" s="43">
        <f>(V26-O26)/O26*100</f>
        <v>2.7591973244147154</v>
      </c>
      <c r="X26" s="61">
        <v>266</v>
      </c>
      <c r="Y26" s="58"/>
      <c r="Z26" s="58">
        <v>1214</v>
      </c>
      <c r="AA26" s="44">
        <f>Z26/V26</f>
        <v>0.98779495524816929</v>
      </c>
      <c r="AB26" s="14">
        <v>1218</v>
      </c>
      <c r="AC26" s="64">
        <v>24</v>
      </c>
      <c r="AD26" s="65">
        <f>F26+P26+AC26</f>
        <v>79</v>
      </c>
      <c r="AE26" s="64">
        <v>23</v>
      </c>
      <c r="AF26" s="64">
        <v>8</v>
      </c>
      <c r="AG26" s="66">
        <f>AE26+R26+G26</f>
        <v>69</v>
      </c>
      <c r="AH26" s="65">
        <f>AF26+S26+H26</f>
        <v>31</v>
      </c>
      <c r="AI26" s="66">
        <v>1230</v>
      </c>
      <c r="AJ26" s="26">
        <f>(AI26-AB26)/AB26*100</f>
        <v>0.98522167487684731</v>
      </c>
      <c r="AK26" s="68">
        <v>267</v>
      </c>
      <c r="AL26" s="66"/>
      <c r="AM26" s="66">
        <v>1218</v>
      </c>
      <c r="AN26" s="27">
        <f>AM26/AI26</f>
        <v>0.99024390243902438</v>
      </c>
      <c r="AO26" s="14">
        <v>1218</v>
      </c>
      <c r="AP26" s="70">
        <v>15</v>
      </c>
      <c r="AQ26" s="71">
        <f>F26+P26+AC26+AP26</f>
        <v>94</v>
      </c>
      <c r="AR26" s="70">
        <v>13</v>
      </c>
      <c r="AS26" s="70">
        <v>4</v>
      </c>
      <c r="AT26" s="71">
        <f>AR26+AE26+R26+G26</f>
        <v>82</v>
      </c>
      <c r="AU26" s="71">
        <f>AS26+AF26+S26+H26</f>
        <v>35</v>
      </c>
      <c r="AV26" s="72">
        <v>1231</v>
      </c>
      <c r="AW26" s="51">
        <f>(AV26-AO26)/AO26*100</f>
        <v>1.0673234811165846</v>
      </c>
      <c r="AX26" s="71">
        <v>262</v>
      </c>
      <c r="AY26" s="48"/>
      <c r="AZ26" s="72">
        <v>1222</v>
      </c>
      <c r="BA26" s="52">
        <f>AZ26/AV26</f>
        <v>0.99268887083671808</v>
      </c>
    </row>
    <row r="27" spans="1:53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935</v>
      </c>
      <c r="F27" s="31">
        <v>19</v>
      </c>
      <c r="G27" s="31">
        <v>13</v>
      </c>
      <c r="H27" s="31">
        <v>2</v>
      </c>
      <c r="I27" s="31">
        <v>953</v>
      </c>
      <c r="J27" s="33">
        <f>(I27-E27)/E27*100</f>
        <v>1.9251336898395723</v>
      </c>
      <c r="K27" s="34">
        <v>612</v>
      </c>
      <c r="L27" s="34"/>
      <c r="M27" s="32">
        <v>939</v>
      </c>
      <c r="N27" s="36">
        <f>M27/I27</f>
        <v>0.98530954879328436</v>
      </c>
      <c r="O27" s="14">
        <v>945</v>
      </c>
      <c r="P27" s="56">
        <v>17</v>
      </c>
      <c r="Q27" s="57">
        <f>P27+F27</f>
        <v>36</v>
      </c>
      <c r="R27" s="56">
        <v>16</v>
      </c>
      <c r="S27" s="56">
        <v>7</v>
      </c>
      <c r="T27" s="57">
        <f>R27+G27</f>
        <v>29</v>
      </c>
      <c r="U27" s="57">
        <f>S27+H27</f>
        <v>9</v>
      </c>
      <c r="V27" s="58">
        <v>954</v>
      </c>
      <c r="W27" s="43">
        <f>(V27-O27)/O27*100</f>
        <v>0.95238095238095244</v>
      </c>
      <c r="X27" s="61">
        <v>621</v>
      </c>
      <c r="Y27" s="58"/>
      <c r="Z27" s="58">
        <v>943</v>
      </c>
      <c r="AA27" s="44">
        <f>Z27/V27</f>
        <v>0.98846960167714881</v>
      </c>
      <c r="AB27" s="14">
        <v>949</v>
      </c>
      <c r="AC27" s="64">
        <v>13</v>
      </c>
      <c r="AD27" s="65">
        <f>F27+P27+AC27</f>
        <v>49</v>
      </c>
      <c r="AE27" s="64">
        <v>11</v>
      </c>
      <c r="AF27" s="64">
        <v>4</v>
      </c>
      <c r="AG27" s="66">
        <f>AE27+R27+G27</f>
        <v>40</v>
      </c>
      <c r="AH27" s="65">
        <f>AF27+S27+H27</f>
        <v>13</v>
      </c>
      <c r="AI27" s="66">
        <v>955</v>
      </c>
      <c r="AJ27" s="26">
        <f>(AI27-AB27)/AB27*100</f>
        <v>0.63224446786090627</v>
      </c>
      <c r="AK27" s="68">
        <v>623</v>
      </c>
      <c r="AL27" s="66"/>
      <c r="AM27" s="66">
        <v>947</v>
      </c>
      <c r="AN27" s="27">
        <f>AM27/AI27</f>
        <v>0.9916230366492147</v>
      </c>
      <c r="AO27" s="14">
        <v>951</v>
      </c>
      <c r="AP27" s="70">
        <v>7</v>
      </c>
      <c r="AQ27" s="71">
        <f>F27+P27+AC27+AP27</f>
        <v>56</v>
      </c>
      <c r="AR27" s="70">
        <v>12</v>
      </c>
      <c r="AS27" s="70">
        <v>4</v>
      </c>
      <c r="AT27" s="71">
        <f>AR27+AE27+R27+G27</f>
        <v>52</v>
      </c>
      <c r="AU27" s="71">
        <f>AS27+AF27+S27+H27</f>
        <v>17</v>
      </c>
      <c r="AV27" s="72">
        <v>951</v>
      </c>
      <c r="AW27" s="51">
        <f>(AV27-AO27)/AO27*100</f>
        <v>0</v>
      </c>
      <c r="AX27" s="71">
        <v>618</v>
      </c>
      <c r="AY27" s="48"/>
      <c r="AZ27" s="72">
        <v>945</v>
      </c>
      <c r="BA27" s="52">
        <f>AZ27/AV27</f>
        <v>0.99369085173501581</v>
      </c>
    </row>
    <row r="28" spans="1:53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224</v>
      </c>
      <c r="F28" s="31">
        <v>7</v>
      </c>
      <c r="G28" s="31">
        <v>4</v>
      </c>
      <c r="H28" s="31">
        <v>2</v>
      </c>
      <c r="I28" s="31">
        <v>239</v>
      </c>
      <c r="J28" s="33">
        <f>(I28-E28)/E28*100</f>
        <v>6.6964285714285712</v>
      </c>
      <c r="K28" s="34">
        <v>156</v>
      </c>
      <c r="L28" s="34"/>
      <c r="M28" s="32">
        <v>232</v>
      </c>
      <c r="N28" s="36">
        <f>M28/I28</f>
        <v>0.97071129707112969</v>
      </c>
      <c r="O28" s="14">
        <v>230</v>
      </c>
      <c r="P28" s="56">
        <v>2</v>
      </c>
      <c r="Q28" s="57">
        <f>P28+F28</f>
        <v>9</v>
      </c>
      <c r="R28" s="56">
        <v>3</v>
      </c>
      <c r="S28" s="56">
        <v>1</v>
      </c>
      <c r="T28" s="57">
        <f>R28+G28</f>
        <v>7</v>
      </c>
      <c r="U28" s="57">
        <f>S28+H28</f>
        <v>3</v>
      </c>
      <c r="V28" s="58">
        <v>238</v>
      </c>
      <c r="W28" s="43">
        <f>(V28-O28)/O28*100</f>
        <v>3.4782608695652173</v>
      </c>
      <c r="X28" s="61">
        <v>157</v>
      </c>
      <c r="Y28" s="58"/>
      <c r="Z28" s="58">
        <v>232</v>
      </c>
      <c r="AA28" s="44">
        <f>Z28/V28</f>
        <v>0.97478991596638653</v>
      </c>
      <c r="AB28" s="14">
        <v>233</v>
      </c>
      <c r="AC28" s="64">
        <v>1</v>
      </c>
      <c r="AD28" s="65">
        <f>F28+P28+AC28</f>
        <v>10</v>
      </c>
      <c r="AE28" s="64">
        <v>5</v>
      </c>
      <c r="AF28" s="64">
        <v>3</v>
      </c>
      <c r="AG28" s="66">
        <f>AE28+R28+G28</f>
        <v>12</v>
      </c>
      <c r="AH28" s="65">
        <f>AF28+S28+H28</f>
        <v>6</v>
      </c>
      <c r="AI28" s="66">
        <v>234</v>
      </c>
      <c r="AJ28" s="26">
        <f>(AI28-AB28)/AB28*100</f>
        <v>0.42918454935622319</v>
      </c>
      <c r="AK28" s="68">
        <v>154</v>
      </c>
      <c r="AL28" s="66"/>
      <c r="AM28" s="66">
        <v>229</v>
      </c>
      <c r="AN28" s="27">
        <f>AM28/AI28</f>
        <v>0.9786324786324786</v>
      </c>
      <c r="AO28" s="14">
        <v>237</v>
      </c>
      <c r="AP28" s="70">
        <v>3</v>
      </c>
      <c r="AQ28" s="71">
        <f>F28+P28+AC28+AP28</f>
        <v>13</v>
      </c>
      <c r="AR28" s="70">
        <v>10</v>
      </c>
      <c r="AS28" s="70">
        <v>1</v>
      </c>
      <c r="AT28" s="71">
        <f>AR28+AE28+R28+G28</f>
        <v>22</v>
      </c>
      <c r="AU28" s="71">
        <f>AS28+AF28+S28+H28</f>
        <v>7</v>
      </c>
      <c r="AV28" s="72">
        <v>229</v>
      </c>
      <c r="AW28" s="51">
        <f>(AV28-AO28)/AO28*100</f>
        <v>-3.3755274261603372</v>
      </c>
      <c r="AX28" s="71">
        <v>147</v>
      </c>
      <c r="AY28" s="48"/>
      <c r="AZ28" s="72">
        <v>227</v>
      </c>
      <c r="BA28" s="52">
        <f>AZ28/AV28</f>
        <v>0.99126637554585151</v>
      </c>
    </row>
    <row r="29" spans="1:53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226</v>
      </c>
      <c r="F29" s="31">
        <v>7</v>
      </c>
      <c r="G29" s="31">
        <v>2</v>
      </c>
      <c r="H29" s="31"/>
      <c r="I29" s="31">
        <v>237</v>
      </c>
      <c r="J29" s="33">
        <f>(I29-E29)/E29*100</f>
        <v>4.8672566371681416</v>
      </c>
      <c r="K29" s="34">
        <v>81</v>
      </c>
      <c r="L29" s="34"/>
      <c r="M29" s="32">
        <v>235</v>
      </c>
      <c r="N29" s="36">
        <f>M29/I29</f>
        <v>0.99156118143459915</v>
      </c>
      <c r="O29" s="14">
        <v>232</v>
      </c>
      <c r="P29" s="56">
        <v>5</v>
      </c>
      <c r="Q29" s="57">
        <f>P29+F29</f>
        <v>12</v>
      </c>
      <c r="R29" s="56">
        <v>7</v>
      </c>
      <c r="S29" s="56">
        <v>2</v>
      </c>
      <c r="T29" s="57">
        <f>R29+G29</f>
        <v>9</v>
      </c>
      <c r="U29" s="57">
        <f>S29+H29</f>
        <v>2</v>
      </c>
      <c r="V29" s="58">
        <v>235</v>
      </c>
      <c r="W29" s="43">
        <f>(V29-O29)/O29*100</f>
        <v>1.2931034482758621</v>
      </c>
      <c r="X29" s="61">
        <v>83</v>
      </c>
      <c r="Y29" s="58"/>
      <c r="Z29" s="58">
        <v>233</v>
      </c>
      <c r="AA29" s="44">
        <f>Z29/V29</f>
        <v>0.99148936170212765</v>
      </c>
      <c r="AB29" s="14">
        <v>230</v>
      </c>
      <c r="AC29" s="64">
        <v>7</v>
      </c>
      <c r="AD29" s="65">
        <f>F29+P29+AC29</f>
        <v>19</v>
      </c>
      <c r="AE29" s="64">
        <v>4</v>
      </c>
      <c r="AF29" s="64">
        <v>3</v>
      </c>
      <c r="AG29" s="66">
        <f>AE29+R29+G29</f>
        <v>13</v>
      </c>
      <c r="AH29" s="65">
        <f>AF29+S29+H29</f>
        <v>5</v>
      </c>
      <c r="AI29" s="66">
        <v>237</v>
      </c>
      <c r="AJ29" s="26">
        <f>(AI29-AB29)/AB29*100</f>
        <v>3.0434782608695654</v>
      </c>
      <c r="AK29" s="68">
        <v>85</v>
      </c>
      <c r="AL29" s="66"/>
      <c r="AM29" s="66">
        <v>235</v>
      </c>
      <c r="AN29" s="27">
        <f>AM29/AI29</f>
        <v>0.99156118143459915</v>
      </c>
      <c r="AO29" s="14">
        <v>231</v>
      </c>
      <c r="AP29" s="70">
        <v>8</v>
      </c>
      <c r="AQ29" s="71">
        <f>F29+P29+AC29+AP29</f>
        <v>27</v>
      </c>
      <c r="AR29" s="70">
        <v>7</v>
      </c>
      <c r="AS29" s="70">
        <v>3</v>
      </c>
      <c r="AT29" s="71">
        <f>AR29+AE29+R29+G29</f>
        <v>20</v>
      </c>
      <c r="AU29" s="71">
        <f>AS29+AF29+S29+H29</f>
        <v>8</v>
      </c>
      <c r="AV29" s="72">
        <v>237</v>
      </c>
      <c r="AW29" s="51">
        <f>(AV29-AO29)/AO29*100</f>
        <v>2.5974025974025974</v>
      </c>
      <c r="AX29" s="71">
        <v>86</v>
      </c>
      <c r="AY29" s="48"/>
      <c r="AZ29" s="72">
        <v>235</v>
      </c>
      <c r="BA29" s="52">
        <f>AZ29/AV29</f>
        <v>0.99156118143459915</v>
      </c>
    </row>
    <row r="30" spans="1:53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754</v>
      </c>
      <c r="F30" s="31">
        <v>9</v>
      </c>
      <c r="G30" s="31">
        <v>8</v>
      </c>
      <c r="H30" s="31">
        <v>1</v>
      </c>
      <c r="I30" s="31">
        <v>783</v>
      </c>
      <c r="J30" s="33">
        <f>(I30-E30)/E30*100</f>
        <v>3.8461538461538463</v>
      </c>
      <c r="K30" s="34">
        <v>488</v>
      </c>
      <c r="L30" s="34"/>
      <c r="M30" s="32">
        <v>752</v>
      </c>
      <c r="N30" s="36">
        <f>M30/I30</f>
        <v>0.96040868454661554</v>
      </c>
      <c r="O30" s="14">
        <v>779</v>
      </c>
      <c r="P30" s="56">
        <v>5</v>
      </c>
      <c r="Q30" s="57">
        <f>P30+F30</f>
        <v>14</v>
      </c>
      <c r="R30" s="56">
        <v>9</v>
      </c>
      <c r="S30" s="56">
        <v>1</v>
      </c>
      <c r="T30" s="57">
        <f>R30+G30</f>
        <v>17</v>
      </c>
      <c r="U30" s="57">
        <f>S30+H30</f>
        <v>2</v>
      </c>
      <c r="V30" s="58">
        <v>779</v>
      </c>
      <c r="W30" s="43">
        <f>(V30-O30)/O30*100</f>
        <v>0</v>
      </c>
      <c r="X30" s="61">
        <v>487</v>
      </c>
      <c r="Y30" s="58"/>
      <c r="Z30" s="58">
        <v>754</v>
      </c>
      <c r="AA30" s="44">
        <f>Z30/V30</f>
        <v>0.96790757381258019</v>
      </c>
      <c r="AB30" s="14">
        <v>792</v>
      </c>
      <c r="AC30" s="64">
        <v>8</v>
      </c>
      <c r="AD30" s="65">
        <f>F30+P30+AC30</f>
        <v>22</v>
      </c>
      <c r="AE30" s="64">
        <v>12</v>
      </c>
      <c r="AF30" s="64">
        <v>7</v>
      </c>
      <c r="AG30" s="66">
        <f>AE30+R30+G30</f>
        <v>29</v>
      </c>
      <c r="AH30" s="65">
        <f>AF30+S30+H30</f>
        <v>9</v>
      </c>
      <c r="AI30" s="66">
        <v>776</v>
      </c>
      <c r="AJ30" s="26">
        <f>(AI30-AB30)/AB30*100</f>
        <v>-2.0202020202020203</v>
      </c>
      <c r="AK30" s="68">
        <v>485</v>
      </c>
      <c r="AL30" s="66"/>
      <c r="AM30" s="66">
        <v>757</v>
      </c>
      <c r="AN30" s="27">
        <f>AM30/AI30</f>
        <v>0.97551546391752575</v>
      </c>
      <c r="AO30" s="14">
        <v>785</v>
      </c>
      <c r="AP30" s="70">
        <v>8</v>
      </c>
      <c r="AQ30" s="71">
        <f>F30+P30+AC30+AP30</f>
        <v>30</v>
      </c>
      <c r="AR30" s="70">
        <v>12</v>
      </c>
      <c r="AS30" s="70">
        <v>4</v>
      </c>
      <c r="AT30" s="71">
        <f>AR30+AE30+R30+G30</f>
        <v>41</v>
      </c>
      <c r="AU30" s="71">
        <f>AS30+AF30+S30+H30</f>
        <v>13</v>
      </c>
      <c r="AV30" s="72">
        <v>776</v>
      </c>
      <c r="AW30" s="51">
        <f>(AV30-AO30)/AO30*100</f>
        <v>-1.1464968152866242</v>
      </c>
      <c r="AX30" s="71">
        <v>483</v>
      </c>
      <c r="AY30" s="48"/>
      <c r="AZ30" s="72">
        <v>759</v>
      </c>
      <c r="BA30" s="52">
        <f>AZ30/AV30</f>
        <v>0.97809278350515461</v>
      </c>
    </row>
    <row r="31" spans="1:53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2212</v>
      </c>
      <c r="F31" s="31">
        <v>48</v>
      </c>
      <c r="G31" s="31">
        <v>54</v>
      </c>
      <c r="H31" s="31">
        <v>31</v>
      </c>
      <c r="I31" s="31">
        <v>2203</v>
      </c>
      <c r="J31" s="33">
        <f>(I31-E31)/E31*100</f>
        <v>-0.40687160940325501</v>
      </c>
      <c r="K31" s="34">
        <v>135</v>
      </c>
      <c r="L31" s="34"/>
      <c r="M31" s="32">
        <v>2087</v>
      </c>
      <c r="N31" s="36">
        <f>M31/I31</f>
        <v>0.94734453018610987</v>
      </c>
      <c r="O31" s="14">
        <v>2209</v>
      </c>
      <c r="P31" s="56">
        <v>59</v>
      </c>
      <c r="Q31" s="57">
        <f>P31+F31</f>
        <v>107</v>
      </c>
      <c r="R31" s="56">
        <v>63</v>
      </c>
      <c r="S31" s="56">
        <v>36</v>
      </c>
      <c r="T31" s="57">
        <f>R31+G31</f>
        <v>117</v>
      </c>
      <c r="U31" s="57">
        <f>S31+H31</f>
        <v>67</v>
      </c>
      <c r="V31" s="58">
        <v>2199</v>
      </c>
      <c r="W31" s="43">
        <f>(V31-O31)/O31*100</f>
        <v>-0.45269352648257127</v>
      </c>
      <c r="X31" s="61">
        <v>137</v>
      </c>
      <c r="Y31" s="58"/>
      <c r="Z31" s="58">
        <v>2117</v>
      </c>
      <c r="AA31" s="44">
        <f>Z31/V31</f>
        <v>0.96271032287403369</v>
      </c>
      <c r="AB31" s="14">
        <v>2205</v>
      </c>
      <c r="AC31" s="64">
        <v>36</v>
      </c>
      <c r="AD31" s="65">
        <f>F31+P31+AC31</f>
        <v>143</v>
      </c>
      <c r="AE31" s="64">
        <v>56</v>
      </c>
      <c r="AF31" s="64">
        <v>27</v>
      </c>
      <c r="AG31" s="66">
        <f>AE31+R31+G31</f>
        <v>173</v>
      </c>
      <c r="AH31" s="65">
        <f>AF31+S31+H31</f>
        <v>94</v>
      </c>
      <c r="AI31" s="66">
        <v>2183</v>
      </c>
      <c r="AJ31" s="26">
        <f>(AI31-AB31)/AB31*100</f>
        <v>-0.99773242630385484</v>
      </c>
      <c r="AK31" s="68">
        <v>135</v>
      </c>
      <c r="AL31" s="66"/>
      <c r="AM31" s="66">
        <v>2091</v>
      </c>
      <c r="AN31" s="27">
        <f>AM31/AI31</f>
        <v>0.95785616124599171</v>
      </c>
      <c r="AO31" s="14">
        <v>2217</v>
      </c>
      <c r="AP31" s="70">
        <v>40</v>
      </c>
      <c r="AQ31" s="71">
        <f>F31+P31+AC31+AP31</f>
        <v>183</v>
      </c>
      <c r="AR31" s="70">
        <v>39</v>
      </c>
      <c r="AS31" s="70">
        <v>18</v>
      </c>
      <c r="AT31" s="71">
        <f>AR31+AE31+R31+G31</f>
        <v>212</v>
      </c>
      <c r="AU31" s="71">
        <f>AS31+AF31+S31+H31</f>
        <v>112</v>
      </c>
      <c r="AV31" s="72">
        <v>2177</v>
      </c>
      <c r="AW31" s="51">
        <f>(AV31-AO31)/AO31*100</f>
        <v>-1.8042399639152007</v>
      </c>
      <c r="AX31" s="71">
        <v>130</v>
      </c>
      <c r="AY31" s="48"/>
      <c r="AZ31" s="72">
        <v>2103</v>
      </c>
      <c r="BA31" s="52">
        <f>AZ31/AV31</f>
        <v>0.96600826825907216</v>
      </c>
    </row>
    <row r="32" spans="1:53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823</v>
      </c>
      <c r="F32" s="31">
        <v>8</v>
      </c>
      <c r="G32" s="31">
        <v>13</v>
      </c>
      <c r="H32" s="31">
        <v>1</v>
      </c>
      <c r="I32" s="31">
        <v>847</v>
      </c>
      <c r="J32" s="33">
        <f>(I32-E32)/E32*100</f>
        <v>2.916160388821385</v>
      </c>
      <c r="K32" s="34">
        <v>576</v>
      </c>
      <c r="L32" s="34"/>
      <c r="M32" s="32">
        <v>692</v>
      </c>
      <c r="N32" s="36">
        <f>M32/I32</f>
        <v>0.81700118063754423</v>
      </c>
      <c r="O32" s="14">
        <v>862</v>
      </c>
      <c r="P32" s="56">
        <v>12</v>
      </c>
      <c r="Q32" s="57">
        <f>P32+F32</f>
        <v>20</v>
      </c>
      <c r="R32" s="56">
        <v>10</v>
      </c>
      <c r="S32" s="56">
        <v>6</v>
      </c>
      <c r="T32" s="57">
        <f>R32+G32</f>
        <v>23</v>
      </c>
      <c r="U32" s="57">
        <f>S32+H32</f>
        <v>7</v>
      </c>
      <c r="V32" s="58">
        <v>849</v>
      </c>
      <c r="W32" s="43">
        <f>(V32-O32)/O32*100</f>
        <v>-1.5081206496519721</v>
      </c>
      <c r="X32" s="61">
        <v>578</v>
      </c>
      <c r="Y32" s="58"/>
      <c r="Z32" s="58">
        <v>699</v>
      </c>
      <c r="AA32" s="44">
        <f>Z32/V32</f>
        <v>0.82332155477031799</v>
      </c>
      <c r="AB32" s="14">
        <v>863</v>
      </c>
      <c r="AC32" s="64">
        <v>10</v>
      </c>
      <c r="AD32" s="65">
        <f>F32+P32+AC32</f>
        <v>30</v>
      </c>
      <c r="AE32" s="64">
        <v>14</v>
      </c>
      <c r="AF32" s="64">
        <v>8</v>
      </c>
      <c r="AG32" s="66">
        <f>AE32+R32+G32</f>
        <v>37</v>
      </c>
      <c r="AH32" s="65">
        <f>AF32+S32+H32</f>
        <v>15</v>
      </c>
      <c r="AI32" s="66">
        <v>846</v>
      </c>
      <c r="AJ32" s="26">
        <f>(AI32-AB32)/AB32*100</f>
        <v>-1.9698725376593278</v>
      </c>
      <c r="AK32" s="68">
        <v>574</v>
      </c>
      <c r="AL32" s="66"/>
      <c r="AM32" s="66">
        <v>705</v>
      </c>
      <c r="AN32" s="27">
        <f>AM32/AI32</f>
        <v>0.83333333333333337</v>
      </c>
      <c r="AO32" s="14">
        <v>853</v>
      </c>
      <c r="AP32" s="70">
        <v>5</v>
      </c>
      <c r="AQ32" s="71">
        <f>F32+P32+AC32+AP32</f>
        <v>35</v>
      </c>
      <c r="AR32" s="70">
        <v>15</v>
      </c>
      <c r="AS32" s="70">
        <v>2</v>
      </c>
      <c r="AT32" s="71">
        <f>AR32+AE32+R32+G32</f>
        <v>52</v>
      </c>
      <c r="AU32" s="71">
        <f>AS32+AF32+S32+H32</f>
        <v>17</v>
      </c>
      <c r="AV32" s="72">
        <v>836</v>
      </c>
      <c r="AW32" s="51">
        <f>(AV32-AO32)/AO32*100</f>
        <v>-1.992966002344666</v>
      </c>
      <c r="AX32" s="71">
        <v>564</v>
      </c>
      <c r="AY32" s="48"/>
      <c r="AZ32" s="72">
        <v>720</v>
      </c>
      <c r="BA32" s="52">
        <f>AZ32/AV32</f>
        <v>0.86124401913875603</v>
      </c>
    </row>
    <row r="33" spans="1:53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521</v>
      </c>
      <c r="F33" s="31">
        <v>8</v>
      </c>
      <c r="G33" s="31">
        <v>12</v>
      </c>
      <c r="H33" s="31">
        <v>2</v>
      </c>
      <c r="I33" s="31">
        <v>530</v>
      </c>
      <c r="J33" s="33">
        <f>(I33-E33)/E33*100</f>
        <v>1.727447216890595</v>
      </c>
      <c r="K33" s="34">
        <v>326</v>
      </c>
      <c r="L33" s="34"/>
      <c r="M33" s="32">
        <v>483</v>
      </c>
      <c r="N33" s="36">
        <f>M33/I33</f>
        <v>0.91132075471698115</v>
      </c>
      <c r="O33" s="14">
        <v>534</v>
      </c>
      <c r="P33" s="56">
        <v>6</v>
      </c>
      <c r="Q33" s="57">
        <f>P33+F33</f>
        <v>14</v>
      </c>
      <c r="R33" s="56">
        <v>9</v>
      </c>
      <c r="S33" s="56">
        <v>2</v>
      </c>
      <c r="T33" s="57">
        <f>R33+G33</f>
        <v>21</v>
      </c>
      <c r="U33" s="57">
        <f>S33+H33</f>
        <v>4</v>
      </c>
      <c r="V33" s="58">
        <v>527</v>
      </c>
      <c r="W33" s="43">
        <f>(V33-O33)/O33*100</f>
        <v>-1.3108614232209739</v>
      </c>
      <c r="X33" s="61">
        <v>325</v>
      </c>
      <c r="Y33" s="58"/>
      <c r="Z33" s="58">
        <v>485</v>
      </c>
      <c r="AA33" s="44">
        <f>Z33/V33</f>
        <v>0.92030360531309297</v>
      </c>
      <c r="AB33" s="14">
        <v>537</v>
      </c>
      <c r="AC33" s="64">
        <v>6</v>
      </c>
      <c r="AD33" s="65">
        <f>F33+P33+AC33</f>
        <v>20</v>
      </c>
      <c r="AE33" s="64">
        <v>9</v>
      </c>
      <c r="AF33" s="64">
        <v>2</v>
      </c>
      <c r="AG33" s="66">
        <f>AE33+R33+G33</f>
        <v>30</v>
      </c>
      <c r="AH33" s="65">
        <f>AF33+S33+H33</f>
        <v>6</v>
      </c>
      <c r="AI33" s="66">
        <v>522</v>
      </c>
      <c r="AJ33" s="26">
        <f>(AI33-AB33)/AB33*100</f>
        <v>-2.7932960893854748</v>
      </c>
      <c r="AK33" s="68">
        <v>322</v>
      </c>
      <c r="AL33" s="66"/>
      <c r="AM33" s="66">
        <v>482</v>
      </c>
      <c r="AN33" s="27">
        <f>AM33/AI33</f>
        <v>0.92337164750957856</v>
      </c>
      <c r="AO33" s="14">
        <v>534</v>
      </c>
      <c r="AP33" s="70">
        <v>6</v>
      </c>
      <c r="AQ33" s="71">
        <f>F33+P33+AC33+AP33</f>
        <v>26</v>
      </c>
      <c r="AR33" s="70">
        <v>18</v>
      </c>
      <c r="AS33" s="70"/>
      <c r="AT33" s="71">
        <f>AR33+AE33+R33+G33</f>
        <v>48</v>
      </c>
      <c r="AU33" s="71">
        <f>AS33+AF33+S33+H33</f>
        <v>6</v>
      </c>
      <c r="AV33" s="72">
        <v>510</v>
      </c>
      <c r="AW33" s="51">
        <f>(AV33-AO33)/AO33*100</f>
        <v>-4.4943820224719104</v>
      </c>
      <c r="AX33" s="71">
        <v>307</v>
      </c>
      <c r="AY33" s="48"/>
      <c r="AZ33" s="72">
        <v>481</v>
      </c>
      <c r="BA33" s="52">
        <f>AZ33/AV33</f>
        <v>0.94313725490196076</v>
      </c>
    </row>
    <row r="34" spans="1:53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1042</v>
      </c>
      <c r="F34" s="31">
        <v>21</v>
      </c>
      <c r="G34" s="31">
        <v>19</v>
      </c>
      <c r="H34" s="31">
        <v>6</v>
      </c>
      <c r="I34" s="31">
        <v>1100</v>
      </c>
      <c r="J34" s="33">
        <f>(I34-E34)/E34*100</f>
        <v>5.5662188099808061</v>
      </c>
      <c r="K34" s="34">
        <v>449</v>
      </c>
      <c r="L34" s="34"/>
      <c r="M34" s="32">
        <v>1049</v>
      </c>
      <c r="N34" s="36">
        <f>M34/I34</f>
        <v>0.95363636363636362</v>
      </c>
      <c r="O34" s="14">
        <v>1082</v>
      </c>
      <c r="P34" s="56">
        <v>16</v>
      </c>
      <c r="Q34" s="57">
        <f>P34+F34</f>
        <v>37</v>
      </c>
      <c r="R34" s="56">
        <v>13</v>
      </c>
      <c r="S34" s="56">
        <v>7</v>
      </c>
      <c r="T34" s="57">
        <f>R34+G34</f>
        <v>32</v>
      </c>
      <c r="U34" s="57">
        <f>S34+H34</f>
        <v>13</v>
      </c>
      <c r="V34" s="58">
        <v>1103</v>
      </c>
      <c r="W34" s="43">
        <f>(V34-O34)/O34*100</f>
        <v>1.9408502772643252</v>
      </c>
      <c r="X34" s="61">
        <v>450</v>
      </c>
      <c r="Y34" s="58"/>
      <c r="Z34" s="58">
        <v>1057</v>
      </c>
      <c r="AA34" s="44">
        <f>Z34/V34</f>
        <v>0.95829555757026297</v>
      </c>
      <c r="AB34" s="14">
        <v>1098</v>
      </c>
      <c r="AC34" s="64">
        <v>16</v>
      </c>
      <c r="AD34" s="65">
        <f>F34+P34+AC34</f>
        <v>53</v>
      </c>
      <c r="AE34" s="64">
        <v>29</v>
      </c>
      <c r="AF34" s="64">
        <v>12</v>
      </c>
      <c r="AG34" s="66">
        <f>AE34+R34+G34</f>
        <v>61</v>
      </c>
      <c r="AH34" s="65">
        <f>AF34+S34+H34</f>
        <v>25</v>
      </c>
      <c r="AI34" s="66">
        <v>1089</v>
      </c>
      <c r="AJ34" s="26">
        <f>(AI34-AB34)/AB34*100</f>
        <v>-0.81967213114754101</v>
      </c>
      <c r="AK34" s="68">
        <v>440</v>
      </c>
      <c r="AL34" s="66"/>
      <c r="AM34" s="66">
        <v>1053</v>
      </c>
      <c r="AN34" s="27">
        <f>AM34/AI34</f>
        <v>0.96694214876033058</v>
      </c>
      <c r="AO34" s="14">
        <v>1098</v>
      </c>
      <c r="AP34" s="70">
        <v>16</v>
      </c>
      <c r="AQ34" s="71">
        <f>F34+P34+AC34+AP34</f>
        <v>69</v>
      </c>
      <c r="AR34" s="70">
        <v>16</v>
      </c>
      <c r="AS34" s="70">
        <v>5</v>
      </c>
      <c r="AT34" s="71">
        <f>AR34+AE34+R34+G34</f>
        <v>77</v>
      </c>
      <c r="AU34" s="71">
        <f>AS34+AF34+S34+H34</f>
        <v>30</v>
      </c>
      <c r="AV34" s="72">
        <v>1092</v>
      </c>
      <c r="AW34" s="51">
        <f>(AV34-AO34)/AO34*100</f>
        <v>-0.54644808743169404</v>
      </c>
      <c r="AX34" s="71">
        <v>430</v>
      </c>
      <c r="AY34" s="48"/>
      <c r="AZ34" s="72">
        <v>1058</v>
      </c>
      <c r="BA34" s="52">
        <f>AZ34/AV34</f>
        <v>0.96886446886446886</v>
      </c>
    </row>
    <row r="35" spans="1:53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628</v>
      </c>
      <c r="F35" s="31">
        <v>11</v>
      </c>
      <c r="G35" s="31">
        <v>9</v>
      </c>
      <c r="H35" s="31">
        <v>2</v>
      </c>
      <c r="I35" s="31">
        <v>651</v>
      </c>
      <c r="J35" s="33">
        <f>(I35-E35)/E35*100</f>
        <v>3.6624203821656049</v>
      </c>
      <c r="K35" s="34">
        <v>400</v>
      </c>
      <c r="L35" s="34"/>
      <c r="M35" s="32">
        <v>445</v>
      </c>
      <c r="N35" s="36">
        <f>M35/I35</f>
        <v>0.68356374807987708</v>
      </c>
      <c r="O35" s="14">
        <v>642</v>
      </c>
      <c r="P35" s="56">
        <v>13</v>
      </c>
      <c r="Q35" s="57">
        <f>P35+F35</f>
        <v>24</v>
      </c>
      <c r="R35" s="56">
        <v>4</v>
      </c>
      <c r="S35" s="56">
        <v>1</v>
      </c>
      <c r="T35" s="57">
        <f>R35+G35</f>
        <v>13</v>
      </c>
      <c r="U35" s="57">
        <f>S35+H35</f>
        <v>3</v>
      </c>
      <c r="V35" s="58">
        <v>660</v>
      </c>
      <c r="W35" s="43">
        <f>(V35-O35)/O35*100</f>
        <v>2.8037383177570092</v>
      </c>
      <c r="X35" s="61">
        <v>405</v>
      </c>
      <c r="Y35" s="58"/>
      <c r="Z35" s="58">
        <v>467</v>
      </c>
      <c r="AA35" s="44">
        <f>Z35/V35</f>
        <v>0.70757575757575752</v>
      </c>
      <c r="AB35" s="14">
        <v>644</v>
      </c>
      <c r="AC35" s="64">
        <v>2</v>
      </c>
      <c r="AD35" s="65">
        <f>F35+P35+AC35</f>
        <v>26</v>
      </c>
      <c r="AE35" s="64">
        <v>11</v>
      </c>
      <c r="AF35" s="64">
        <v>1</v>
      </c>
      <c r="AG35" s="66">
        <f>AE35+R35+G35</f>
        <v>24</v>
      </c>
      <c r="AH35" s="65">
        <f>AF35+S35+H35</f>
        <v>4</v>
      </c>
      <c r="AI35" s="66">
        <v>652</v>
      </c>
      <c r="AJ35" s="26">
        <f>(AI35-AB35)/AB35*100</f>
        <v>1.2422360248447204</v>
      </c>
      <c r="AK35" s="68">
        <v>400</v>
      </c>
      <c r="AL35" s="66"/>
      <c r="AM35" s="66">
        <v>493</v>
      </c>
      <c r="AN35" s="27">
        <f>AM35/AI35</f>
        <v>0.75613496932515334</v>
      </c>
      <c r="AO35" s="14">
        <v>648</v>
      </c>
      <c r="AP35" s="70">
        <v>2</v>
      </c>
      <c r="AQ35" s="71">
        <f>F35+P35+AC35+AP35</f>
        <v>28</v>
      </c>
      <c r="AR35" s="70">
        <v>7</v>
      </c>
      <c r="AS35" s="70">
        <v>1</v>
      </c>
      <c r="AT35" s="71">
        <f>AR35+AE35+R35+G35</f>
        <v>31</v>
      </c>
      <c r="AU35" s="71">
        <f>AS35+AF35+S35+H35</f>
        <v>5</v>
      </c>
      <c r="AV35" s="72">
        <v>647</v>
      </c>
      <c r="AW35" s="51">
        <f>(AV35-AO35)/AO35*100</f>
        <v>-0.15432098765432098</v>
      </c>
      <c r="AX35" s="71">
        <v>396</v>
      </c>
      <c r="AY35" s="48"/>
      <c r="AZ35" s="72">
        <v>538</v>
      </c>
      <c r="BA35" s="52">
        <f>AZ35/AV35</f>
        <v>0.83153013910355489</v>
      </c>
    </row>
    <row r="36" spans="1:53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731</v>
      </c>
      <c r="F36" s="31">
        <v>13</v>
      </c>
      <c r="G36" s="31">
        <v>14</v>
      </c>
      <c r="H36" s="31">
        <v>4</v>
      </c>
      <c r="I36" s="31">
        <v>767</v>
      </c>
      <c r="J36" s="33">
        <f>(I36-E36)/E36*100</f>
        <v>4.9247606019151844</v>
      </c>
      <c r="K36" s="34">
        <v>429</v>
      </c>
      <c r="L36" s="34"/>
      <c r="M36" s="32">
        <v>682</v>
      </c>
      <c r="N36" s="36">
        <f>M36/I36</f>
        <v>0.88917861799217734</v>
      </c>
      <c r="O36" s="14">
        <v>755</v>
      </c>
      <c r="P36" s="56">
        <v>19</v>
      </c>
      <c r="Q36" s="57">
        <f>P36+F36</f>
        <v>32</v>
      </c>
      <c r="R36" s="56">
        <v>8</v>
      </c>
      <c r="S36" s="56">
        <v>3</v>
      </c>
      <c r="T36" s="57">
        <f>R36+G36</f>
        <v>22</v>
      </c>
      <c r="U36" s="57">
        <f>S36+H36</f>
        <v>7</v>
      </c>
      <c r="V36" s="58">
        <v>778</v>
      </c>
      <c r="W36" s="43">
        <f>(V36-O36)/O36*100</f>
        <v>3.0463576158940397</v>
      </c>
      <c r="X36" s="61">
        <v>436</v>
      </c>
      <c r="Y36" s="58"/>
      <c r="Z36" s="58">
        <v>707</v>
      </c>
      <c r="AA36" s="44">
        <f>Z36/V36</f>
        <v>0.90874035989717228</v>
      </c>
      <c r="AB36" s="14">
        <v>761</v>
      </c>
      <c r="AC36" s="64">
        <v>13</v>
      </c>
      <c r="AD36" s="65">
        <f>F36+P36+AC36</f>
        <v>45</v>
      </c>
      <c r="AE36" s="64">
        <v>14</v>
      </c>
      <c r="AF36" s="64">
        <v>5</v>
      </c>
      <c r="AG36" s="66">
        <f>AE36+R36+G36</f>
        <v>36</v>
      </c>
      <c r="AH36" s="65">
        <f>AF36+S36+H36</f>
        <v>12</v>
      </c>
      <c r="AI36" s="66">
        <v>774</v>
      </c>
      <c r="AJ36" s="26">
        <f>(AI36-AB36)/AB36*100</f>
        <v>1.7082785808147174</v>
      </c>
      <c r="AK36" s="68">
        <v>437</v>
      </c>
      <c r="AL36" s="66"/>
      <c r="AM36" s="66">
        <v>708</v>
      </c>
      <c r="AN36" s="27">
        <f>AM36/AI36</f>
        <v>0.9147286821705426</v>
      </c>
      <c r="AO36" s="14">
        <v>767</v>
      </c>
      <c r="AP36" s="70">
        <v>14</v>
      </c>
      <c r="AQ36" s="71">
        <f>F36+P36+AC36+AP36</f>
        <v>59</v>
      </c>
      <c r="AR36" s="70">
        <v>16</v>
      </c>
      <c r="AS36" s="70">
        <v>3</v>
      </c>
      <c r="AT36" s="71">
        <f>AR36+AE36+R36+G36</f>
        <v>52</v>
      </c>
      <c r="AU36" s="71">
        <f>AS36+AF36+S36+H36</f>
        <v>15</v>
      </c>
      <c r="AV36" s="72">
        <v>771</v>
      </c>
      <c r="AW36" s="51">
        <f>(AV36-AO36)/AO36*100</f>
        <v>0.5215123859191656</v>
      </c>
      <c r="AX36" s="71">
        <v>434</v>
      </c>
      <c r="AY36" s="48"/>
      <c r="AZ36" s="72">
        <v>722</v>
      </c>
      <c r="BA36" s="52">
        <f>AZ36/AV36</f>
        <v>0.93644617380025941</v>
      </c>
    </row>
    <row r="37" spans="1:53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2592</v>
      </c>
      <c r="F37" s="31">
        <v>59</v>
      </c>
      <c r="G37" s="31">
        <v>46</v>
      </c>
      <c r="H37" s="31">
        <v>21</v>
      </c>
      <c r="I37" s="31">
        <v>2655</v>
      </c>
      <c r="J37" s="33">
        <f>(I37-E37)/E37*100</f>
        <v>2.4305555555555558</v>
      </c>
      <c r="K37" s="34">
        <v>125</v>
      </c>
      <c r="L37" s="34">
        <v>4</v>
      </c>
      <c r="M37" s="32">
        <v>2556</v>
      </c>
      <c r="N37" s="36">
        <f>M37/I37</f>
        <v>0.96271186440677969</v>
      </c>
      <c r="O37" s="14">
        <v>2618</v>
      </c>
      <c r="P37" s="56">
        <v>52</v>
      </c>
      <c r="Q37" s="57">
        <f>P37+F37</f>
        <v>111</v>
      </c>
      <c r="R37" s="56">
        <v>77</v>
      </c>
      <c r="S37" s="56">
        <v>49</v>
      </c>
      <c r="T37" s="57">
        <f>R37+G37</f>
        <v>123</v>
      </c>
      <c r="U37" s="57">
        <f>S37+H37</f>
        <v>70</v>
      </c>
      <c r="V37" s="58">
        <v>2630</v>
      </c>
      <c r="W37" s="43">
        <f>(V37-O37)/O37*100</f>
        <v>0.45836516424751722</v>
      </c>
      <c r="X37" s="61">
        <v>130</v>
      </c>
      <c r="Y37" s="58">
        <v>4</v>
      </c>
      <c r="Z37" s="58">
        <v>2568</v>
      </c>
      <c r="AA37" s="44">
        <f>Z37/V37</f>
        <v>0.97642585551330796</v>
      </c>
      <c r="AB37" s="14">
        <v>2632</v>
      </c>
      <c r="AC37" s="64">
        <v>47</v>
      </c>
      <c r="AD37" s="65">
        <f>F37+P37+AC37</f>
        <v>158</v>
      </c>
      <c r="AE37" s="64">
        <v>60</v>
      </c>
      <c r="AF37" s="64">
        <v>21</v>
      </c>
      <c r="AG37" s="66">
        <f>AE37+R37+G37</f>
        <v>183</v>
      </c>
      <c r="AH37" s="65">
        <f>AF37+S37+H37</f>
        <v>91</v>
      </c>
      <c r="AI37" s="66">
        <v>2613</v>
      </c>
      <c r="AJ37" s="26">
        <f>(AI37-AB37)/AB37*100</f>
        <v>-0.72188449848024316</v>
      </c>
      <c r="AK37" s="68">
        <v>129</v>
      </c>
      <c r="AL37" s="66">
        <v>4</v>
      </c>
      <c r="AM37" s="66">
        <v>2550</v>
      </c>
      <c r="AN37" s="27">
        <f>AM37/AI37</f>
        <v>0.97588978185993114</v>
      </c>
      <c r="AO37" s="14">
        <v>2644</v>
      </c>
      <c r="AP37" s="70">
        <v>52</v>
      </c>
      <c r="AQ37" s="71">
        <f>F37+P37+AC37+AP37</f>
        <v>210</v>
      </c>
      <c r="AR37" s="70">
        <v>52</v>
      </c>
      <c r="AS37" s="70">
        <v>20</v>
      </c>
      <c r="AT37" s="71">
        <f>AR37+AE37+R37+G37</f>
        <v>235</v>
      </c>
      <c r="AU37" s="71">
        <f>AS37+AF37+S37+H37</f>
        <v>111</v>
      </c>
      <c r="AV37" s="72">
        <v>2603</v>
      </c>
      <c r="AW37" s="51">
        <f>(AV37-AO37)/AO37*100</f>
        <v>-1.5506807866868382</v>
      </c>
      <c r="AX37" s="71">
        <v>126</v>
      </c>
      <c r="AY37" s="72">
        <v>4</v>
      </c>
      <c r="AZ37" s="72">
        <v>2548</v>
      </c>
      <c r="BA37" s="52">
        <f>AZ37/AV37</f>
        <v>0.97887053399923163</v>
      </c>
    </row>
    <row r="38" spans="1:53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324</v>
      </c>
      <c r="F38" s="31">
        <v>9</v>
      </c>
      <c r="G38" s="31">
        <v>9</v>
      </c>
      <c r="H38" s="31">
        <v>2</v>
      </c>
      <c r="I38" s="31">
        <v>350</v>
      </c>
      <c r="J38" s="33">
        <f>(I38-E38)/E38*100</f>
        <v>8.0246913580246915</v>
      </c>
      <c r="K38" s="34">
        <v>156</v>
      </c>
      <c r="L38" s="34"/>
      <c r="M38" s="32">
        <v>339</v>
      </c>
      <c r="N38" s="36">
        <f>M38/I38</f>
        <v>0.96857142857142853</v>
      </c>
      <c r="O38" s="14">
        <v>336</v>
      </c>
      <c r="P38" s="56">
        <v>8</v>
      </c>
      <c r="Q38" s="57">
        <f>P38+F38</f>
        <v>17</v>
      </c>
      <c r="R38" s="56">
        <v>7</v>
      </c>
      <c r="S38" s="56">
        <v>5</v>
      </c>
      <c r="T38" s="57">
        <f>R38+G38</f>
        <v>16</v>
      </c>
      <c r="U38" s="57">
        <f>S38+H38</f>
        <v>7</v>
      </c>
      <c r="V38" s="58">
        <v>351</v>
      </c>
      <c r="W38" s="43">
        <f>(V38-O38)/O38*100</f>
        <v>4.4642857142857144</v>
      </c>
      <c r="X38" s="61">
        <v>158</v>
      </c>
      <c r="Y38" s="58"/>
      <c r="Z38" s="58">
        <v>340</v>
      </c>
      <c r="AA38" s="44">
        <f>Z38/V38</f>
        <v>0.96866096866096862</v>
      </c>
      <c r="AB38" s="14">
        <v>349</v>
      </c>
      <c r="AC38" s="64">
        <v>6</v>
      </c>
      <c r="AD38" s="65">
        <f>F38+P38+AC38</f>
        <v>23</v>
      </c>
      <c r="AE38" s="64">
        <v>8</v>
      </c>
      <c r="AF38" s="64">
        <v>3</v>
      </c>
      <c r="AG38" s="66">
        <f>AE38+R38+G38</f>
        <v>24</v>
      </c>
      <c r="AH38" s="65">
        <f>AF38+S38+H38</f>
        <v>10</v>
      </c>
      <c r="AI38" s="66">
        <v>349</v>
      </c>
      <c r="AJ38" s="26">
        <f>(AI38-AB38)/AB38*100</f>
        <v>0</v>
      </c>
      <c r="AK38" s="68">
        <v>157</v>
      </c>
      <c r="AL38" s="66"/>
      <c r="AM38" s="66">
        <v>343</v>
      </c>
      <c r="AN38" s="27">
        <f>AM38/AI38</f>
        <v>0.98280802292263614</v>
      </c>
      <c r="AO38" s="14">
        <v>351</v>
      </c>
      <c r="AP38" s="70">
        <v>6</v>
      </c>
      <c r="AQ38" s="71">
        <f>F38+P38+AC38+AP38</f>
        <v>29</v>
      </c>
      <c r="AR38" s="70">
        <v>6</v>
      </c>
      <c r="AS38" s="70">
        <v>1</v>
      </c>
      <c r="AT38" s="71">
        <f>AR38+AE38+R38+G38</f>
        <v>30</v>
      </c>
      <c r="AU38" s="71">
        <f>AS38+AF38+S38+H38</f>
        <v>11</v>
      </c>
      <c r="AV38" s="72">
        <v>349</v>
      </c>
      <c r="AW38" s="51">
        <f>(AV38-AO38)/AO38*100</f>
        <v>-0.56980056980056981</v>
      </c>
      <c r="AX38" s="71">
        <v>156</v>
      </c>
      <c r="AY38" s="48"/>
      <c r="AZ38" s="72">
        <v>346</v>
      </c>
      <c r="BA38" s="52">
        <f>AZ38/AV38</f>
        <v>0.99140401146131807</v>
      </c>
    </row>
    <row r="39" spans="1:53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672</v>
      </c>
      <c r="F39" s="31">
        <v>4</v>
      </c>
      <c r="G39" s="31">
        <v>10</v>
      </c>
      <c r="H39" s="31">
        <v>2</v>
      </c>
      <c r="I39" s="31">
        <v>677</v>
      </c>
      <c r="J39" s="33">
        <f>(I39-E39)/E39*100</f>
        <v>0.74404761904761896</v>
      </c>
      <c r="K39" s="34">
        <v>438</v>
      </c>
      <c r="L39" s="34"/>
      <c r="M39" s="32">
        <v>632</v>
      </c>
      <c r="N39" s="36">
        <f>M39/I39</f>
        <v>0.93353028064992616</v>
      </c>
      <c r="O39" s="14">
        <v>688</v>
      </c>
      <c r="P39" s="56">
        <v>8</v>
      </c>
      <c r="Q39" s="57">
        <f>P39+F39</f>
        <v>12</v>
      </c>
      <c r="R39" s="56">
        <v>3</v>
      </c>
      <c r="S39" s="56">
        <v>1</v>
      </c>
      <c r="T39" s="57">
        <f>R39+G39</f>
        <v>13</v>
      </c>
      <c r="U39" s="57">
        <f>S39+H39</f>
        <v>3</v>
      </c>
      <c r="V39" s="58">
        <v>682</v>
      </c>
      <c r="W39" s="43">
        <f>(V39-O39)/O39*100</f>
        <v>-0.87209302325581395</v>
      </c>
      <c r="X39" s="61">
        <v>442</v>
      </c>
      <c r="Y39" s="58"/>
      <c r="Z39" s="58">
        <v>643</v>
      </c>
      <c r="AA39" s="44">
        <f>Z39/V39</f>
        <v>0.94281524926686222</v>
      </c>
      <c r="AB39" s="14">
        <v>686</v>
      </c>
      <c r="AC39" s="64">
        <v>4</v>
      </c>
      <c r="AD39" s="65">
        <f>F39+P39+AC39</f>
        <v>16</v>
      </c>
      <c r="AE39" s="64">
        <v>9</v>
      </c>
      <c r="AF39" s="64">
        <v>1</v>
      </c>
      <c r="AG39" s="66">
        <f>AE39+R39+G39</f>
        <v>22</v>
      </c>
      <c r="AH39" s="65">
        <f>AF39+S39+H39</f>
        <v>4</v>
      </c>
      <c r="AI39" s="66">
        <v>677</v>
      </c>
      <c r="AJ39" s="26">
        <f>(AI39-AB39)/AB39*100</f>
        <v>-1.3119533527696794</v>
      </c>
      <c r="AK39" s="68">
        <v>436</v>
      </c>
      <c r="AL39" s="66"/>
      <c r="AM39" s="66">
        <v>640</v>
      </c>
      <c r="AN39" s="27">
        <f>AM39/AI39</f>
        <v>0.94534711964549478</v>
      </c>
      <c r="AO39" s="14">
        <v>688</v>
      </c>
      <c r="AP39" s="70">
        <v>6</v>
      </c>
      <c r="AQ39" s="71">
        <f>F39+P39+AC39+AP39</f>
        <v>22</v>
      </c>
      <c r="AR39" s="70">
        <v>11</v>
      </c>
      <c r="AS39" s="70"/>
      <c r="AT39" s="71">
        <f>AR39+AE39+R39+G39</f>
        <v>33</v>
      </c>
      <c r="AU39" s="71">
        <f>AS39+AF39+S39+H39</f>
        <v>4</v>
      </c>
      <c r="AV39" s="72">
        <v>672</v>
      </c>
      <c r="AW39" s="51">
        <f>(AV39-AO39)/AO39*100</f>
        <v>-2.3255813953488373</v>
      </c>
      <c r="AX39" s="71">
        <v>427</v>
      </c>
      <c r="AY39" s="48"/>
      <c r="AZ39" s="72">
        <v>642</v>
      </c>
      <c r="BA39" s="52">
        <f>AZ39/AV39</f>
        <v>0.9553571428571429</v>
      </c>
    </row>
    <row r="40" spans="1:53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794</v>
      </c>
      <c r="F40" s="31">
        <v>13</v>
      </c>
      <c r="G40" s="31">
        <v>6</v>
      </c>
      <c r="H40" s="31"/>
      <c r="I40" s="31">
        <v>825</v>
      </c>
      <c r="J40" s="33">
        <f>(I40-E40)/E40*100</f>
        <v>3.9042821158690177</v>
      </c>
      <c r="K40" s="34">
        <v>523</v>
      </c>
      <c r="L40" s="34"/>
      <c r="M40" s="32">
        <v>713</v>
      </c>
      <c r="N40" s="36">
        <f>M40/I40</f>
        <v>0.86424242424242426</v>
      </c>
      <c r="O40" s="14">
        <v>810</v>
      </c>
      <c r="P40" s="56">
        <v>10</v>
      </c>
      <c r="Q40" s="57">
        <f>P40+F40</f>
        <v>23</v>
      </c>
      <c r="R40" s="56">
        <v>7</v>
      </c>
      <c r="S40" s="56">
        <v>2</v>
      </c>
      <c r="T40" s="57">
        <f>R40+G40</f>
        <v>13</v>
      </c>
      <c r="U40" s="57">
        <f>S40+H40</f>
        <v>2</v>
      </c>
      <c r="V40" s="58">
        <v>828</v>
      </c>
      <c r="W40" s="43">
        <f>(V40-O40)/O40*100</f>
        <v>2.2222222222222223</v>
      </c>
      <c r="X40" s="61">
        <v>523</v>
      </c>
      <c r="Y40" s="58"/>
      <c r="Z40" s="58">
        <v>726</v>
      </c>
      <c r="AA40" s="44">
        <f>Z40/V40</f>
        <v>0.87681159420289856</v>
      </c>
      <c r="AB40" s="14">
        <v>812</v>
      </c>
      <c r="AC40" s="64">
        <v>9</v>
      </c>
      <c r="AD40" s="65">
        <f>F40+P40+AC40</f>
        <v>32</v>
      </c>
      <c r="AE40" s="64">
        <v>9</v>
      </c>
      <c r="AF40" s="64">
        <v>3</v>
      </c>
      <c r="AG40" s="66">
        <f>AE40+R40+G40</f>
        <v>22</v>
      </c>
      <c r="AH40" s="65">
        <f>AF40+S40+H40</f>
        <v>5</v>
      </c>
      <c r="AI40" s="66">
        <v>830</v>
      </c>
      <c r="AJ40" s="26">
        <f>(AI40-AB40)/AB40*100</f>
        <v>2.2167487684729066</v>
      </c>
      <c r="AK40" s="68">
        <v>522</v>
      </c>
      <c r="AL40" s="66"/>
      <c r="AM40" s="66">
        <v>735</v>
      </c>
      <c r="AN40" s="27">
        <f>AM40/AI40</f>
        <v>0.88554216867469882</v>
      </c>
      <c r="AO40" s="14">
        <v>818</v>
      </c>
      <c r="AP40" s="70">
        <v>9</v>
      </c>
      <c r="AQ40" s="71">
        <f>F40+P40+AC40+AP40</f>
        <v>41</v>
      </c>
      <c r="AR40" s="70">
        <v>22</v>
      </c>
      <c r="AS40" s="70">
        <v>3</v>
      </c>
      <c r="AT40" s="71">
        <f>AR40+AE40+R40+G40</f>
        <v>44</v>
      </c>
      <c r="AU40" s="71">
        <f>AS40+AF40+S40+H40</f>
        <v>8</v>
      </c>
      <c r="AV40" s="72">
        <v>816</v>
      </c>
      <c r="AW40" s="51">
        <f>(AV40-AO40)/AO40*100</f>
        <v>-0.24449877750611246</v>
      </c>
      <c r="AX40" s="71">
        <v>507</v>
      </c>
      <c r="AY40" s="48"/>
      <c r="AZ40" s="72">
        <v>738</v>
      </c>
      <c r="BA40" s="52">
        <f>AZ40/AV40</f>
        <v>0.90441176470588236</v>
      </c>
    </row>
    <row r="41" spans="1:53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545</v>
      </c>
      <c r="F41" s="31">
        <v>12</v>
      </c>
      <c r="G41" s="31">
        <v>6</v>
      </c>
      <c r="H41" s="31"/>
      <c r="I41" s="31">
        <v>560</v>
      </c>
      <c r="J41" s="33">
        <f>(I41-E41)/E41*100</f>
        <v>2.7522935779816518</v>
      </c>
      <c r="K41" s="34">
        <v>342</v>
      </c>
      <c r="L41" s="34"/>
      <c r="M41" s="32">
        <v>522</v>
      </c>
      <c r="N41" s="36">
        <f>M41/I41</f>
        <v>0.93214285714285716</v>
      </c>
      <c r="O41" s="14">
        <v>553</v>
      </c>
      <c r="P41" s="56">
        <v>5</v>
      </c>
      <c r="Q41" s="57">
        <f>P41+F41</f>
        <v>17</v>
      </c>
      <c r="R41" s="56">
        <v>6</v>
      </c>
      <c r="S41" s="56">
        <v>2</v>
      </c>
      <c r="T41" s="57">
        <f>R41+G41</f>
        <v>12</v>
      </c>
      <c r="U41" s="57">
        <f>S41+H41</f>
        <v>2</v>
      </c>
      <c r="V41" s="58">
        <v>559</v>
      </c>
      <c r="W41" s="43">
        <f>(V41-O41)/O41*100</f>
        <v>1.0849909584086799</v>
      </c>
      <c r="X41" s="61">
        <v>340</v>
      </c>
      <c r="Y41" s="58"/>
      <c r="Z41" s="58">
        <v>534</v>
      </c>
      <c r="AA41" s="44">
        <f>Z41/V41</f>
        <v>0.95527728085867625</v>
      </c>
      <c r="AB41" s="14">
        <v>556</v>
      </c>
      <c r="AC41" s="64">
        <v>1</v>
      </c>
      <c r="AD41" s="65">
        <f>F41+P41+AC41</f>
        <v>18</v>
      </c>
      <c r="AE41" s="64">
        <v>7</v>
      </c>
      <c r="AF41" s="64">
        <v>2</v>
      </c>
      <c r="AG41" s="66">
        <f>AE41+R41+G41</f>
        <v>19</v>
      </c>
      <c r="AH41" s="65">
        <f>AF41+S41+H41</f>
        <v>4</v>
      </c>
      <c r="AI41" s="66">
        <v>553</v>
      </c>
      <c r="AJ41" s="26">
        <f>(AI41-AB41)/AB41*100</f>
        <v>-0.53956834532374098</v>
      </c>
      <c r="AK41" s="68">
        <v>336</v>
      </c>
      <c r="AL41" s="66"/>
      <c r="AM41" s="66">
        <v>530</v>
      </c>
      <c r="AN41" s="27">
        <f>AM41/AI41</f>
        <v>0.95840867992766732</v>
      </c>
      <c r="AO41" s="14">
        <v>553</v>
      </c>
      <c r="AP41" s="70">
        <v>3</v>
      </c>
      <c r="AQ41" s="71">
        <f>F41+P41+AC41+AP41</f>
        <v>21</v>
      </c>
      <c r="AR41" s="70">
        <v>9</v>
      </c>
      <c r="AS41" s="70">
        <v>3</v>
      </c>
      <c r="AT41" s="71">
        <f>AR41+AE41+R41+G41</f>
        <v>28</v>
      </c>
      <c r="AU41" s="71">
        <f>AS41+AF41+S41+H41</f>
        <v>7</v>
      </c>
      <c r="AV41" s="72">
        <v>548</v>
      </c>
      <c r="AW41" s="51">
        <f>(AV41-AO41)/AO41*100</f>
        <v>-0.9041591320072333</v>
      </c>
      <c r="AX41" s="71">
        <v>333</v>
      </c>
      <c r="AY41" s="48"/>
      <c r="AZ41" s="72">
        <v>535</v>
      </c>
      <c r="BA41" s="52">
        <f>AZ41/AV41</f>
        <v>0.97627737226277367</v>
      </c>
    </row>
    <row r="42" spans="1:53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864</v>
      </c>
      <c r="F42" s="31">
        <v>15</v>
      </c>
      <c r="G42" s="31">
        <v>9</v>
      </c>
      <c r="H42" s="31">
        <v>2</v>
      </c>
      <c r="I42" s="31">
        <v>903</v>
      </c>
      <c r="J42" s="33">
        <f>(I42-E42)/E42*100</f>
        <v>4.5138888888888884</v>
      </c>
      <c r="K42" s="34">
        <v>490</v>
      </c>
      <c r="L42" s="34"/>
      <c r="M42" s="32">
        <v>849</v>
      </c>
      <c r="N42" s="36">
        <f>M42/I42</f>
        <v>0.94019933554817281</v>
      </c>
      <c r="O42" s="14">
        <v>900</v>
      </c>
      <c r="P42" s="56">
        <v>12</v>
      </c>
      <c r="Q42" s="57">
        <f>P42+F42</f>
        <v>27</v>
      </c>
      <c r="R42" s="56">
        <v>17</v>
      </c>
      <c r="S42" s="56">
        <v>8</v>
      </c>
      <c r="T42" s="57">
        <f>R42+G42</f>
        <v>26</v>
      </c>
      <c r="U42" s="57">
        <f>S42+H42</f>
        <v>10</v>
      </c>
      <c r="V42" s="58">
        <v>898</v>
      </c>
      <c r="W42" s="43">
        <f>(V42-O42)/O42*100</f>
        <v>-0.22222222222222221</v>
      </c>
      <c r="X42" s="61">
        <v>489</v>
      </c>
      <c r="Y42" s="58"/>
      <c r="Z42" s="58">
        <v>850</v>
      </c>
      <c r="AA42" s="44">
        <f>Z42/V42</f>
        <v>0.94654788418708236</v>
      </c>
      <c r="AB42" s="14">
        <v>900</v>
      </c>
      <c r="AC42" s="64">
        <v>15</v>
      </c>
      <c r="AD42" s="65">
        <f>F42+P42+AC42</f>
        <v>42</v>
      </c>
      <c r="AE42" s="64">
        <v>17</v>
      </c>
      <c r="AF42" s="64">
        <v>2</v>
      </c>
      <c r="AG42" s="66">
        <f>AE42+R42+G42</f>
        <v>43</v>
      </c>
      <c r="AH42" s="65">
        <f>AF42+S42+H42</f>
        <v>12</v>
      </c>
      <c r="AI42" s="66">
        <v>894</v>
      </c>
      <c r="AJ42" s="26">
        <f>(AI42-AB42)/AB42*100</f>
        <v>-0.66666666666666674</v>
      </c>
      <c r="AK42" s="68">
        <v>484</v>
      </c>
      <c r="AL42" s="66"/>
      <c r="AM42" s="66">
        <v>859</v>
      </c>
      <c r="AN42" s="27">
        <f>AM42/AI42</f>
        <v>0.96085011185682323</v>
      </c>
      <c r="AO42" s="14">
        <v>900</v>
      </c>
      <c r="AP42" s="70">
        <v>12</v>
      </c>
      <c r="AQ42" s="71">
        <f>F42+P42+AC42+AP42</f>
        <v>54</v>
      </c>
      <c r="AR42" s="70">
        <v>25</v>
      </c>
      <c r="AS42" s="70">
        <v>2</v>
      </c>
      <c r="AT42" s="71">
        <f>AR42+AE42+R42+G42</f>
        <v>68</v>
      </c>
      <c r="AU42" s="71">
        <f>AS42+AF42+S42+H42</f>
        <v>14</v>
      </c>
      <c r="AV42" s="72">
        <v>880</v>
      </c>
      <c r="AW42" s="51">
        <f>(AV42-AO42)/AO42*100</f>
        <v>-2.2222222222222223</v>
      </c>
      <c r="AX42" s="71">
        <v>468</v>
      </c>
      <c r="AY42" s="48"/>
      <c r="AZ42" s="72">
        <v>856</v>
      </c>
      <c r="BA42" s="52">
        <f>AZ42/AV42</f>
        <v>0.97272727272727277</v>
      </c>
    </row>
    <row r="43" spans="1:53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991</v>
      </c>
      <c r="F43" s="31">
        <v>19</v>
      </c>
      <c r="G43" s="31">
        <v>17</v>
      </c>
      <c r="H43" s="31">
        <v>6</v>
      </c>
      <c r="I43" s="31">
        <v>1016</v>
      </c>
      <c r="J43" s="33">
        <f>(I43-E43)/E43*100</f>
        <v>2.5227043390514634</v>
      </c>
      <c r="K43" s="34">
        <v>344</v>
      </c>
      <c r="L43" s="34"/>
      <c r="M43" s="32">
        <v>954</v>
      </c>
      <c r="N43" s="36">
        <f>M43/I43</f>
        <v>0.9389763779527559</v>
      </c>
      <c r="O43" s="14">
        <v>1001</v>
      </c>
      <c r="P43" s="56">
        <v>17</v>
      </c>
      <c r="Q43" s="57">
        <f>P43+F43</f>
        <v>36</v>
      </c>
      <c r="R43" s="56">
        <v>19</v>
      </c>
      <c r="S43" s="56">
        <v>8</v>
      </c>
      <c r="T43" s="57">
        <f>R43+G43</f>
        <v>36</v>
      </c>
      <c r="U43" s="57">
        <f>S43+H43</f>
        <v>14</v>
      </c>
      <c r="V43" s="58">
        <v>1014</v>
      </c>
      <c r="W43" s="43">
        <f>(V43-O43)/O43*100</f>
        <v>1.2987012987012987</v>
      </c>
      <c r="X43" s="61">
        <v>340</v>
      </c>
      <c r="Y43" s="58"/>
      <c r="Z43" s="58">
        <v>964</v>
      </c>
      <c r="AA43" s="44">
        <f>Z43/V43</f>
        <v>0.95069033530571989</v>
      </c>
      <c r="AB43" s="14">
        <v>1008</v>
      </c>
      <c r="AC43" s="64">
        <v>20</v>
      </c>
      <c r="AD43" s="65">
        <f>F43+P43+AC43</f>
        <v>56</v>
      </c>
      <c r="AE43" s="64">
        <v>17</v>
      </c>
      <c r="AF43" s="64">
        <v>5</v>
      </c>
      <c r="AG43" s="66">
        <f>AE43+R43+G43</f>
        <v>53</v>
      </c>
      <c r="AH43" s="65">
        <f>AF43+S43+H43</f>
        <v>19</v>
      </c>
      <c r="AI43" s="66">
        <v>1017</v>
      </c>
      <c r="AJ43" s="26">
        <f>(AI43-AB43)/AB43*100</f>
        <v>0.89285714285714279</v>
      </c>
      <c r="AK43" s="68">
        <v>341</v>
      </c>
      <c r="AL43" s="66"/>
      <c r="AM43" s="66">
        <v>971</v>
      </c>
      <c r="AN43" s="27">
        <f>AM43/AI43</f>
        <v>0.95476892822025561</v>
      </c>
      <c r="AO43" s="14">
        <v>1011</v>
      </c>
      <c r="AP43" s="70">
        <v>26</v>
      </c>
      <c r="AQ43" s="71">
        <f>F43+P43+AC43+AP43</f>
        <v>82</v>
      </c>
      <c r="AR43" s="70">
        <v>24</v>
      </c>
      <c r="AS43" s="70">
        <v>6</v>
      </c>
      <c r="AT43" s="71">
        <f>AR43+AE43+R43+G43</f>
        <v>77</v>
      </c>
      <c r="AU43" s="71">
        <f>AS43+AF43+S43+H43</f>
        <v>25</v>
      </c>
      <c r="AV43" s="72">
        <v>1017</v>
      </c>
      <c r="AW43" s="51">
        <f>(AV43-AO43)/AO43*100</f>
        <v>0.59347181008902083</v>
      </c>
      <c r="AX43" s="71">
        <v>330</v>
      </c>
      <c r="AY43" s="48"/>
      <c r="AZ43" s="72">
        <v>980</v>
      </c>
      <c r="BA43" s="52">
        <f>AZ43/AV43</f>
        <v>0.96361848574237952</v>
      </c>
    </row>
    <row r="44" spans="1:53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277</v>
      </c>
      <c r="F44" s="31">
        <v>3</v>
      </c>
      <c r="G44" s="31">
        <v>7</v>
      </c>
      <c r="H44" s="31">
        <v>1</v>
      </c>
      <c r="I44" s="31">
        <v>288</v>
      </c>
      <c r="J44" s="33">
        <f>(I44-E44)/E44*100</f>
        <v>3.9711191335740073</v>
      </c>
      <c r="K44" s="34">
        <v>189</v>
      </c>
      <c r="L44" s="34"/>
      <c r="M44" s="32">
        <v>282</v>
      </c>
      <c r="N44" s="36">
        <f>M44/I44</f>
        <v>0.97916666666666663</v>
      </c>
      <c r="O44" s="14">
        <v>281</v>
      </c>
      <c r="P44" s="56">
        <v>5</v>
      </c>
      <c r="Q44" s="57">
        <f>P44+F44</f>
        <v>8</v>
      </c>
      <c r="R44" s="56">
        <v>7</v>
      </c>
      <c r="S44" s="56">
        <v>1</v>
      </c>
      <c r="T44" s="57">
        <f>R44+G44</f>
        <v>14</v>
      </c>
      <c r="U44" s="57">
        <f>S44+H44</f>
        <v>2</v>
      </c>
      <c r="V44" s="58">
        <v>286</v>
      </c>
      <c r="W44" s="43">
        <f>(V44-O44)/O44*100</f>
        <v>1.7793594306049825</v>
      </c>
      <c r="X44" s="61">
        <v>190</v>
      </c>
      <c r="Y44" s="58"/>
      <c r="Z44" s="58">
        <v>280</v>
      </c>
      <c r="AA44" s="44">
        <f>Z44/V44</f>
        <v>0.97902097902097907</v>
      </c>
      <c r="AB44" s="14">
        <v>288</v>
      </c>
      <c r="AC44" s="64">
        <v>4</v>
      </c>
      <c r="AD44" s="65">
        <f>F44+P44+AC44</f>
        <v>12</v>
      </c>
      <c r="AE44" s="64">
        <v>5</v>
      </c>
      <c r="AF44" s="64"/>
      <c r="AG44" s="66">
        <f>AE44+R44+G44</f>
        <v>19</v>
      </c>
      <c r="AH44" s="65">
        <f>AF44+S44+H44</f>
        <v>2</v>
      </c>
      <c r="AI44" s="66">
        <v>285</v>
      </c>
      <c r="AJ44" s="26">
        <f>(AI44-AB44)/AB44*100</f>
        <v>-1.0416666666666665</v>
      </c>
      <c r="AK44" s="68">
        <v>191</v>
      </c>
      <c r="AL44" s="66"/>
      <c r="AM44" s="66">
        <v>281</v>
      </c>
      <c r="AN44" s="27">
        <f>AM44/AI44</f>
        <v>0.98596491228070171</v>
      </c>
      <c r="AO44" s="14">
        <v>293</v>
      </c>
      <c r="AP44" s="70">
        <v>3</v>
      </c>
      <c r="AQ44" s="71">
        <f>F44+P44+AC44+AP44</f>
        <v>15</v>
      </c>
      <c r="AR44" s="70">
        <v>4</v>
      </c>
      <c r="AS44" s="70"/>
      <c r="AT44" s="71">
        <f>AR44+AE44+R44+G44</f>
        <v>23</v>
      </c>
      <c r="AU44" s="71">
        <f>AS44+AF44+S44+H44</f>
        <v>2</v>
      </c>
      <c r="AV44" s="72">
        <v>285</v>
      </c>
      <c r="AW44" s="51">
        <f>(AV44-AO44)/AO44*100</f>
        <v>-2.7303754266211606</v>
      </c>
      <c r="AX44" s="71">
        <v>187</v>
      </c>
      <c r="AY44" s="48"/>
      <c r="AZ44" s="72">
        <v>281</v>
      </c>
      <c r="BA44" s="52">
        <f>AZ44/AV44</f>
        <v>0.98596491228070171</v>
      </c>
    </row>
    <row r="45" spans="1:53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1055</v>
      </c>
      <c r="F45" s="31">
        <v>31</v>
      </c>
      <c r="G45" s="31">
        <v>13</v>
      </c>
      <c r="H45" s="31">
        <v>4</v>
      </c>
      <c r="I45" s="31">
        <v>1069</v>
      </c>
      <c r="J45" s="33">
        <f>(I45-E45)/E45*100</f>
        <v>1.3270142180094786</v>
      </c>
      <c r="K45" s="34">
        <v>314</v>
      </c>
      <c r="L45" s="34"/>
      <c r="M45" s="32">
        <v>1029</v>
      </c>
      <c r="N45" s="36">
        <f>M45/I45</f>
        <v>0.96258185219831616</v>
      </c>
      <c r="O45" s="14">
        <v>1058</v>
      </c>
      <c r="P45" s="56">
        <v>21</v>
      </c>
      <c r="Q45" s="57">
        <f>P45+F45</f>
        <v>52</v>
      </c>
      <c r="R45" s="56">
        <v>23</v>
      </c>
      <c r="S45" s="56">
        <v>6</v>
      </c>
      <c r="T45" s="57">
        <f>R45+G45</f>
        <v>36</v>
      </c>
      <c r="U45" s="57">
        <f>S45+H45</f>
        <v>10</v>
      </c>
      <c r="V45" s="58">
        <v>1067</v>
      </c>
      <c r="W45" s="43">
        <f>(V45-O45)/O45*100</f>
        <v>0.85066162570888471</v>
      </c>
      <c r="X45" s="61">
        <v>313</v>
      </c>
      <c r="Y45" s="58"/>
      <c r="Z45" s="58">
        <v>1037</v>
      </c>
      <c r="AA45" s="44">
        <f>Z45/V45</f>
        <v>0.97188378631677597</v>
      </c>
      <c r="AB45" s="14">
        <v>1052</v>
      </c>
      <c r="AC45" s="64">
        <v>21</v>
      </c>
      <c r="AD45" s="65">
        <f>F45+P45+AC45</f>
        <v>73</v>
      </c>
      <c r="AE45" s="64">
        <v>21</v>
      </c>
      <c r="AF45" s="64">
        <v>2</v>
      </c>
      <c r="AG45" s="66">
        <f>AE45+R45+G45</f>
        <v>57</v>
      </c>
      <c r="AH45" s="65">
        <f>AF45+S45+H45</f>
        <v>12</v>
      </c>
      <c r="AI45" s="66">
        <v>1064</v>
      </c>
      <c r="AJ45" s="26">
        <f>(AI45-AB45)/AB45*100</f>
        <v>1.1406844106463878</v>
      </c>
      <c r="AK45" s="68">
        <v>311</v>
      </c>
      <c r="AL45" s="66"/>
      <c r="AM45" s="66">
        <v>1036</v>
      </c>
      <c r="AN45" s="27">
        <f>AM45/AI45</f>
        <v>0.97368421052631582</v>
      </c>
      <c r="AO45" s="14">
        <v>1054</v>
      </c>
      <c r="AP45" s="70">
        <v>21</v>
      </c>
      <c r="AQ45" s="71">
        <f>F45+P45+AC45+AP45</f>
        <v>94</v>
      </c>
      <c r="AR45" s="70">
        <v>20</v>
      </c>
      <c r="AS45" s="70">
        <v>1</v>
      </c>
      <c r="AT45" s="71">
        <f>AR45+AE45+R45+G45</f>
        <v>77</v>
      </c>
      <c r="AU45" s="71">
        <f>AS45+AF45+S45+H45</f>
        <v>13</v>
      </c>
      <c r="AV45" s="72">
        <v>1064</v>
      </c>
      <c r="AW45" s="51">
        <f>(AV45-AO45)/AO45*100</f>
        <v>0.94876660341555974</v>
      </c>
      <c r="AX45" s="71">
        <v>308</v>
      </c>
      <c r="AY45" s="48"/>
      <c r="AZ45" s="72">
        <v>1039</v>
      </c>
      <c r="BA45" s="52">
        <f>AZ45/AV45</f>
        <v>0.97650375939849621</v>
      </c>
    </row>
    <row r="46" spans="1:53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790</v>
      </c>
      <c r="F46" s="31">
        <v>21</v>
      </c>
      <c r="G46" s="31">
        <v>9</v>
      </c>
      <c r="H46" s="31">
        <v>1</v>
      </c>
      <c r="I46" s="31">
        <v>817</v>
      </c>
      <c r="J46" s="33">
        <f>(I46-E46)/E46*100</f>
        <v>3.4177215189873418</v>
      </c>
      <c r="K46" s="34">
        <v>502</v>
      </c>
      <c r="L46" s="34"/>
      <c r="M46" s="32">
        <v>740</v>
      </c>
      <c r="N46" s="36">
        <f>M46/I46</f>
        <v>0.90575275397796817</v>
      </c>
      <c r="O46" s="14">
        <v>805</v>
      </c>
      <c r="P46" s="56">
        <v>10</v>
      </c>
      <c r="Q46" s="57">
        <f>P46+F46</f>
        <v>31</v>
      </c>
      <c r="R46" s="56">
        <v>7</v>
      </c>
      <c r="S46" s="56"/>
      <c r="T46" s="57">
        <f>R46+G46</f>
        <v>16</v>
      </c>
      <c r="U46" s="57">
        <f>S46+H46</f>
        <v>1</v>
      </c>
      <c r="V46" s="58">
        <v>820</v>
      </c>
      <c r="W46" s="43">
        <f>(V46-O46)/O46*100</f>
        <v>1.8633540372670807</v>
      </c>
      <c r="X46" s="61">
        <v>504</v>
      </c>
      <c r="Y46" s="58"/>
      <c r="Z46" s="58">
        <v>749</v>
      </c>
      <c r="AA46" s="44">
        <f>Z46/V46</f>
        <v>0.9134146341463415</v>
      </c>
      <c r="AB46" s="14">
        <v>814</v>
      </c>
      <c r="AC46" s="64">
        <v>7</v>
      </c>
      <c r="AD46" s="65">
        <f>F46+P46+AC46</f>
        <v>38</v>
      </c>
      <c r="AE46" s="64">
        <v>9</v>
      </c>
      <c r="AF46" s="64">
        <v>2</v>
      </c>
      <c r="AG46" s="66">
        <f>AE46+R46+G46</f>
        <v>25</v>
      </c>
      <c r="AH46" s="65">
        <f>AF46+S46+H46</f>
        <v>3</v>
      </c>
      <c r="AI46" s="66">
        <v>818</v>
      </c>
      <c r="AJ46" s="26">
        <f>(AI46-AB46)/AB46*100</f>
        <v>0.49140049140049141</v>
      </c>
      <c r="AK46" s="68">
        <v>501</v>
      </c>
      <c r="AL46" s="66"/>
      <c r="AM46" s="66">
        <v>754</v>
      </c>
      <c r="AN46" s="27">
        <f>AM46/AI46</f>
        <v>0.92176039119804398</v>
      </c>
      <c r="AO46" s="14">
        <v>805</v>
      </c>
      <c r="AP46" s="70">
        <v>8</v>
      </c>
      <c r="AQ46" s="71">
        <f>F46+P46+AC46+AP46</f>
        <v>46</v>
      </c>
      <c r="AR46" s="70">
        <v>50</v>
      </c>
      <c r="AS46" s="70">
        <v>5</v>
      </c>
      <c r="AT46" s="71">
        <f>AR46+AE46+R46+G46</f>
        <v>75</v>
      </c>
      <c r="AU46" s="71">
        <f>AS46+AF46+S46+H46</f>
        <v>8</v>
      </c>
      <c r="AV46" s="72">
        <v>776</v>
      </c>
      <c r="AW46" s="51">
        <f>(AV46-AO46)/AO46*100</f>
        <v>-3.6024844720496891</v>
      </c>
      <c r="AX46" s="71">
        <v>464</v>
      </c>
      <c r="AY46" s="48"/>
      <c r="AZ46" s="72">
        <v>737</v>
      </c>
      <c r="BA46" s="52">
        <f>AZ46/AV46</f>
        <v>0.94974226804123707</v>
      </c>
    </row>
    <row r="47" spans="1:53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573</v>
      </c>
      <c r="F47" s="31">
        <v>11</v>
      </c>
      <c r="G47" s="31">
        <v>8</v>
      </c>
      <c r="H47" s="31">
        <v>2</v>
      </c>
      <c r="I47" s="31">
        <v>596</v>
      </c>
      <c r="J47" s="33">
        <f>(I47-E47)/E47*100</f>
        <v>4.0139616055846421</v>
      </c>
      <c r="K47" s="34">
        <v>321</v>
      </c>
      <c r="L47" s="34"/>
      <c r="M47" s="32">
        <v>576</v>
      </c>
      <c r="N47" s="36">
        <f>M47/I47</f>
        <v>0.96644295302013428</v>
      </c>
      <c r="O47" s="14">
        <v>597</v>
      </c>
      <c r="P47" s="56">
        <v>4</v>
      </c>
      <c r="Q47" s="57">
        <f>P47+F47</f>
        <v>15</v>
      </c>
      <c r="R47" s="56">
        <v>8</v>
      </c>
      <c r="S47" s="56">
        <v>3</v>
      </c>
      <c r="T47" s="57">
        <f>R47+G47</f>
        <v>16</v>
      </c>
      <c r="U47" s="57">
        <f>S47+H47</f>
        <v>5</v>
      </c>
      <c r="V47" s="58">
        <v>592</v>
      </c>
      <c r="W47" s="43">
        <f>(V47-O47)/O47*100</f>
        <v>-0.83752093802345051</v>
      </c>
      <c r="X47" s="61">
        <v>318</v>
      </c>
      <c r="Y47" s="58"/>
      <c r="Z47" s="58">
        <v>573</v>
      </c>
      <c r="AA47" s="44">
        <f>Z47/V47</f>
        <v>0.96790540540540537</v>
      </c>
      <c r="AB47" s="14">
        <v>595</v>
      </c>
      <c r="AC47" s="64">
        <v>10</v>
      </c>
      <c r="AD47" s="65">
        <f>F47+P47+AC47</f>
        <v>25</v>
      </c>
      <c r="AE47" s="64">
        <v>7</v>
      </c>
      <c r="AF47" s="64">
        <v>4</v>
      </c>
      <c r="AG47" s="66">
        <f>AE47+R47+G47</f>
        <v>23</v>
      </c>
      <c r="AH47" s="65">
        <f>AF47+S47+H47</f>
        <v>9</v>
      </c>
      <c r="AI47" s="66">
        <v>595</v>
      </c>
      <c r="AJ47" s="26">
        <f>(AI47-AB47)/AB47*100</f>
        <v>0</v>
      </c>
      <c r="AK47" s="68">
        <v>318</v>
      </c>
      <c r="AL47" s="66"/>
      <c r="AM47" s="66">
        <v>577</v>
      </c>
      <c r="AN47" s="27">
        <f>AM47/AI47</f>
        <v>0.96974789915966386</v>
      </c>
      <c r="AO47" s="14">
        <v>595</v>
      </c>
      <c r="AP47" s="70">
        <v>8</v>
      </c>
      <c r="AQ47" s="71">
        <f>F47+P47+AC47+AP47</f>
        <v>33</v>
      </c>
      <c r="AR47" s="70">
        <v>10</v>
      </c>
      <c r="AS47" s="70">
        <v>5</v>
      </c>
      <c r="AT47" s="71">
        <f>AR47+AE47+R47+G47</f>
        <v>33</v>
      </c>
      <c r="AU47" s="71">
        <f>AS47+AF47+S47+H47</f>
        <v>14</v>
      </c>
      <c r="AV47" s="72">
        <v>591</v>
      </c>
      <c r="AW47" s="51">
        <f>(AV47-AO47)/AO47*100</f>
        <v>-0.67226890756302526</v>
      </c>
      <c r="AX47" s="71">
        <v>309</v>
      </c>
      <c r="AY47" s="48"/>
      <c r="AZ47" s="72">
        <v>575</v>
      </c>
      <c r="BA47" s="52">
        <f>AZ47/AV47</f>
        <v>0.97292724196277491</v>
      </c>
    </row>
    <row r="48" spans="1:53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1382</v>
      </c>
      <c r="F48" s="31">
        <v>35</v>
      </c>
      <c r="G48" s="31">
        <v>31</v>
      </c>
      <c r="H48" s="31">
        <v>5</v>
      </c>
      <c r="I48" s="31">
        <v>1426</v>
      </c>
      <c r="J48" s="33">
        <f>(I48-E48)/E48*100</f>
        <v>3.1837916063675831</v>
      </c>
      <c r="K48" s="34">
        <v>359</v>
      </c>
      <c r="L48" s="34">
        <v>1</v>
      </c>
      <c r="M48" s="32">
        <v>1395</v>
      </c>
      <c r="N48" s="36">
        <f>M48/I48</f>
        <v>0.97826086956521741</v>
      </c>
      <c r="O48" s="14">
        <v>1406</v>
      </c>
      <c r="P48" s="56">
        <v>31</v>
      </c>
      <c r="Q48" s="57">
        <f>P48+F48</f>
        <v>66</v>
      </c>
      <c r="R48" s="56">
        <v>34</v>
      </c>
      <c r="S48" s="56">
        <v>19</v>
      </c>
      <c r="T48" s="57">
        <f>R48+G48</f>
        <v>65</v>
      </c>
      <c r="U48" s="57">
        <f>S48+H48</f>
        <v>24</v>
      </c>
      <c r="V48" s="58">
        <v>1423</v>
      </c>
      <c r="W48" s="43">
        <f>(V48-O48)/O48*100</f>
        <v>1.2091038406827881</v>
      </c>
      <c r="X48" s="61">
        <v>357</v>
      </c>
      <c r="Y48" s="58">
        <v>1</v>
      </c>
      <c r="Z48" s="58">
        <v>1406</v>
      </c>
      <c r="AA48" s="44">
        <f>Z48/V48</f>
        <v>0.98805340829234012</v>
      </c>
      <c r="AB48" s="14">
        <v>1407</v>
      </c>
      <c r="AC48" s="64">
        <v>31</v>
      </c>
      <c r="AD48" s="65">
        <f>F48+P48+AC48</f>
        <v>97</v>
      </c>
      <c r="AE48" s="64">
        <v>26</v>
      </c>
      <c r="AF48" s="64">
        <v>10</v>
      </c>
      <c r="AG48" s="66">
        <f>AE48+R48+G48</f>
        <v>91</v>
      </c>
      <c r="AH48" s="65">
        <f>AF48+S48+H48</f>
        <v>34</v>
      </c>
      <c r="AI48" s="66">
        <v>1422</v>
      </c>
      <c r="AJ48" s="26">
        <f>(AI48-AB48)/AB48*100</f>
        <v>1.0660980810234542</v>
      </c>
      <c r="AK48" s="68">
        <v>362</v>
      </c>
      <c r="AL48" s="66">
        <v>1</v>
      </c>
      <c r="AM48" s="66">
        <v>1413</v>
      </c>
      <c r="AN48" s="27">
        <f>AM48/AI48</f>
        <v>0.99367088607594933</v>
      </c>
      <c r="AO48" s="14">
        <v>1417</v>
      </c>
      <c r="AP48" s="70">
        <v>16</v>
      </c>
      <c r="AQ48" s="71">
        <f>F48+P48+AC48+AP48</f>
        <v>113</v>
      </c>
      <c r="AR48" s="70">
        <v>13</v>
      </c>
      <c r="AS48" s="70">
        <v>6</v>
      </c>
      <c r="AT48" s="71">
        <f>AR48+AE48+R48+G48</f>
        <v>104</v>
      </c>
      <c r="AU48" s="71">
        <f>AS48+AF48+S48+H48</f>
        <v>40</v>
      </c>
      <c r="AV48" s="72">
        <v>1423</v>
      </c>
      <c r="AW48" s="51">
        <f>(AV48-AO48)/AO48*100</f>
        <v>0.42342978122794639</v>
      </c>
      <c r="AX48" s="71">
        <v>363</v>
      </c>
      <c r="AY48" s="72">
        <v>1</v>
      </c>
      <c r="AZ48" s="72">
        <v>1414</v>
      </c>
      <c r="BA48" s="52">
        <f>AZ48/AV48</f>
        <v>0.99367533380182715</v>
      </c>
    </row>
    <row r="49" spans="1:53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825</v>
      </c>
      <c r="F49" s="31">
        <v>12</v>
      </c>
      <c r="G49" s="31">
        <v>16</v>
      </c>
      <c r="H49" s="31">
        <v>4</v>
      </c>
      <c r="I49" s="31">
        <v>832</v>
      </c>
      <c r="J49" s="33">
        <f>(I49-E49)/E49*100</f>
        <v>0.84848484848484862</v>
      </c>
      <c r="K49" s="34">
        <v>325</v>
      </c>
      <c r="L49" s="34"/>
      <c r="M49" s="32">
        <v>793</v>
      </c>
      <c r="N49" s="36">
        <f>M49/I49</f>
        <v>0.953125</v>
      </c>
      <c r="O49" s="14">
        <v>831</v>
      </c>
      <c r="P49" s="56">
        <v>11</v>
      </c>
      <c r="Q49" s="57">
        <f>P49+F49</f>
        <v>23</v>
      </c>
      <c r="R49" s="56">
        <v>13</v>
      </c>
      <c r="S49" s="56">
        <v>6</v>
      </c>
      <c r="T49" s="57">
        <f>R49+G49</f>
        <v>29</v>
      </c>
      <c r="U49" s="57">
        <f>S49+H49</f>
        <v>10</v>
      </c>
      <c r="V49" s="58">
        <v>830</v>
      </c>
      <c r="W49" s="43">
        <f>(V49-O49)/O49*100</f>
        <v>-0.12033694344163659</v>
      </c>
      <c r="X49" s="61">
        <v>328</v>
      </c>
      <c r="Y49" s="58"/>
      <c r="Z49" s="58">
        <v>797</v>
      </c>
      <c r="AA49" s="44">
        <f>Z49/V49</f>
        <v>0.96024096385542168</v>
      </c>
      <c r="AB49" s="14">
        <v>831</v>
      </c>
      <c r="AC49" s="64">
        <v>15</v>
      </c>
      <c r="AD49" s="65">
        <f>F49+P49+AC49</f>
        <v>38</v>
      </c>
      <c r="AE49" s="64">
        <v>15</v>
      </c>
      <c r="AF49" s="64">
        <v>7</v>
      </c>
      <c r="AG49" s="66">
        <f>AE49+R49+G49</f>
        <v>44</v>
      </c>
      <c r="AH49" s="65">
        <f>AF49+S49+H49</f>
        <v>17</v>
      </c>
      <c r="AI49" s="66">
        <v>831</v>
      </c>
      <c r="AJ49" s="26">
        <f>(AI49-AB49)/AB49*100</f>
        <v>0</v>
      </c>
      <c r="AK49" s="68">
        <v>327</v>
      </c>
      <c r="AL49" s="66"/>
      <c r="AM49" s="66">
        <v>800</v>
      </c>
      <c r="AN49" s="27">
        <f>AM49/AI49</f>
        <v>0.96269554753309261</v>
      </c>
      <c r="AO49" s="14">
        <v>831</v>
      </c>
      <c r="AP49" s="70">
        <v>10</v>
      </c>
      <c r="AQ49" s="71">
        <f>F49+P49+AC49+AP49</f>
        <v>48</v>
      </c>
      <c r="AR49" s="70">
        <v>14</v>
      </c>
      <c r="AS49" s="70">
        <v>3</v>
      </c>
      <c r="AT49" s="71">
        <f>AR49+AE49+R49+G49</f>
        <v>58</v>
      </c>
      <c r="AU49" s="71">
        <f>AS49+AF49+S49+H49</f>
        <v>20</v>
      </c>
      <c r="AV49" s="72">
        <v>828</v>
      </c>
      <c r="AW49" s="51">
        <f>(AV49-AO49)/AO49*100</f>
        <v>-0.36101083032490977</v>
      </c>
      <c r="AX49" s="71">
        <v>323</v>
      </c>
      <c r="AY49" s="48"/>
      <c r="AZ49" s="72">
        <v>801</v>
      </c>
      <c r="BA49" s="52">
        <f>AZ49/AV49</f>
        <v>0.96739130434782605</v>
      </c>
    </row>
    <row r="50" spans="1:53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213</v>
      </c>
      <c r="F50" s="31">
        <v>5</v>
      </c>
      <c r="G50" s="31">
        <v>5</v>
      </c>
      <c r="H50" s="31">
        <v>1</v>
      </c>
      <c r="I50" s="31">
        <v>222</v>
      </c>
      <c r="J50" s="33">
        <f>(I50-E50)/E50*100</f>
        <v>4.225352112676056</v>
      </c>
      <c r="K50" s="34">
        <v>108</v>
      </c>
      <c r="L50" s="34">
        <v>1</v>
      </c>
      <c r="M50" s="32">
        <v>210</v>
      </c>
      <c r="N50" s="36">
        <f>M50/I50</f>
        <v>0.94594594594594594</v>
      </c>
      <c r="O50" s="14">
        <v>215</v>
      </c>
      <c r="P50" s="56">
        <v>2</v>
      </c>
      <c r="Q50" s="57">
        <f>P50+F50</f>
        <v>7</v>
      </c>
      <c r="R50" s="56">
        <v>7</v>
      </c>
      <c r="S50" s="56">
        <v>1</v>
      </c>
      <c r="T50" s="57">
        <f>R50+G50</f>
        <v>12</v>
      </c>
      <c r="U50" s="57">
        <f>S50+H50</f>
        <v>2</v>
      </c>
      <c r="V50" s="58">
        <v>217</v>
      </c>
      <c r="W50" s="43">
        <f>(V50-O50)/O50*100</f>
        <v>0.93023255813953487</v>
      </c>
      <c r="X50" s="61">
        <v>108</v>
      </c>
      <c r="Y50" s="58">
        <v>1</v>
      </c>
      <c r="Z50" s="58">
        <v>206</v>
      </c>
      <c r="AA50" s="44">
        <f>Z50/V50</f>
        <v>0.94930875576036866</v>
      </c>
      <c r="AB50" s="14">
        <v>221</v>
      </c>
      <c r="AC50" s="64"/>
      <c r="AD50" s="65">
        <f>F50+P50+AC50</f>
        <v>7</v>
      </c>
      <c r="AE50" s="64">
        <v>2</v>
      </c>
      <c r="AF50" s="64">
        <v>1</v>
      </c>
      <c r="AG50" s="66">
        <f>AE50+R50+G50</f>
        <v>14</v>
      </c>
      <c r="AH50" s="65">
        <f>AF50+S50+H50</f>
        <v>3</v>
      </c>
      <c r="AI50" s="66">
        <v>215</v>
      </c>
      <c r="AJ50" s="26">
        <f>(AI50-AB50)/AB50*100</f>
        <v>-2.7149321266968327</v>
      </c>
      <c r="AK50" s="68">
        <v>107</v>
      </c>
      <c r="AL50" s="66">
        <v>1</v>
      </c>
      <c r="AM50" s="66">
        <v>206</v>
      </c>
      <c r="AN50" s="27">
        <f>AM50/AI50</f>
        <v>0.95813953488372094</v>
      </c>
      <c r="AO50" s="14">
        <v>223</v>
      </c>
      <c r="AP50" s="70">
        <v>3</v>
      </c>
      <c r="AQ50" s="71">
        <f>F50+P50+AC50+AP50</f>
        <v>10</v>
      </c>
      <c r="AR50" s="70">
        <v>4</v>
      </c>
      <c r="AS50" s="70">
        <v>1</v>
      </c>
      <c r="AT50" s="71">
        <f>AR50+AE50+R50+G50</f>
        <v>18</v>
      </c>
      <c r="AU50" s="71">
        <f>AS50+AF50+S50+H50</f>
        <v>4</v>
      </c>
      <c r="AV50" s="72">
        <v>214</v>
      </c>
      <c r="AW50" s="51">
        <f>(AV50-AO50)/AO50*100</f>
        <v>-4.0358744394618835</v>
      </c>
      <c r="AX50" s="71">
        <v>106</v>
      </c>
      <c r="AY50" s="48"/>
      <c r="AZ50" s="72">
        <v>208</v>
      </c>
      <c r="BA50" s="52">
        <f>AZ50/AV50</f>
        <v>0.9719626168224299</v>
      </c>
    </row>
    <row r="51" spans="1:53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895</v>
      </c>
      <c r="F51" s="31">
        <v>28</v>
      </c>
      <c r="G51" s="31">
        <v>12</v>
      </c>
      <c r="H51" s="31"/>
      <c r="I51" s="31">
        <v>961</v>
      </c>
      <c r="J51" s="33">
        <f>(I51-E51)/E51*100</f>
        <v>7.3743016759776543</v>
      </c>
      <c r="K51" s="34">
        <v>353</v>
      </c>
      <c r="L51" s="34"/>
      <c r="M51" s="32">
        <v>926</v>
      </c>
      <c r="N51" s="36">
        <f>M51/I51</f>
        <v>0.96357960457856395</v>
      </c>
      <c r="O51" s="14">
        <v>917</v>
      </c>
      <c r="P51" s="56">
        <v>17</v>
      </c>
      <c r="Q51" s="57">
        <f>P51+F51</f>
        <v>45</v>
      </c>
      <c r="R51" s="56">
        <v>24</v>
      </c>
      <c r="S51" s="56">
        <v>9</v>
      </c>
      <c r="T51" s="57">
        <f>R51+G51</f>
        <v>36</v>
      </c>
      <c r="U51" s="57">
        <f>S51+H51</f>
        <v>9</v>
      </c>
      <c r="V51" s="58">
        <v>954</v>
      </c>
      <c r="W51" s="43">
        <f>(V51-O51)/O51*100</f>
        <v>4.0348964013086155</v>
      </c>
      <c r="X51" s="61">
        <v>359</v>
      </c>
      <c r="Y51" s="58"/>
      <c r="Z51" s="58">
        <v>929</v>
      </c>
      <c r="AA51" s="44">
        <f>Z51/V51</f>
        <v>0.97379454926624742</v>
      </c>
      <c r="AB51" s="14">
        <v>927</v>
      </c>
      <c r="AC51" s="64">
        <v>23</v>
      </c>
      <c r="AD51" s="65">
        <f>F51+P51+AC51</f>
        <v>68</v>
      </c>
      <c r="AE51" s="64">
        <v>30</v>
      </c>
      <c r="AF51" s="64">
        <v>13</v>
      </c>
      <c r="AG51" s="66">
        <f>AE51+R51+G51</f>
        <v>66</v>
      </c>
      <c r="AH51" s="65">
        <f>AF51+S51+H51</f>
        <v>22</v>
      </c>
      <c r="AI51" s="66">
        <v>950</v>
      </c>
      <c r="AJ51" s="26">
        <f>(AI51-AB51)/AB51*100</f>
        <v>2.4811218985976269</v>
      </c>
      <c r="AK51" s="68">
        <v>359</v>
      </c>
      <c r="AL51" s="66"/>
      <c r="AM51" s="66">
        <v>931</v>
      </c>
      <c r="AN51" s="27">
        <f>AM51/AI51</f>
        <v>0.98</v>
      </c>
      <c r="AO51" s="14">
        <v>945</v>
      </c>
      <c r="AP51" s="70">
        <v>18</v>
      </c>
      <c r="AQ51" s="71">
        <f>F51+P51+AC51+AP51</f>
        <v>86</v>
      </c>
      <c r="AR51" s="70">
        <v>15</v>
      </c>
      <c r="AS51" s="70">
        <v>7</v>
      </c>
      <c r="AT51" s="71">
        <f>AR51+AE51+R51+G51</f>
        <v>81</v>
      </c>
      <c r="AU51" s="71">
        <f>AS51+AF51+S51+H51</f>
        <v>29</v>
      </c>
      <c r="AV51" s="72">
        <v>951</v>
      </c>
      <c r="AW51" s="51">
        <f>(AV51-AO51)/AO51*100</f>
        <v>0.63492063492063489</v>
      </c>
      <c r="AX51" s="71">
        <v>357</v>
      </c>
      <c r="AY51" s="48"/>
      <c r="AZ51" s="72">
        <v>932</v>
      </c>
      <c r="BA51" s="52">
        <f>AZ51/AV51</f>
        <v>0.98002103049421663</v>
      </c>
    </row>
    <row r="52" spans="1:53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226</v>
      </c>
      <c r="F52" s="31">
        <v>6</v>
      </c>
      <c r="G52" s="31">
        <v>4</v>
      </c>
      <c r="H52" s="31">
        <v>1</v>
      </c>
      <c r="I52" s="31">
        <v>234</v>
      </c>
      <c r="J52" s="33">
        <f>(I52-E52)/E52*100</f>
        <v>3.5398230088495577</v>
      </c>
      <c r="K52" s="34">
        <v>7</v>
      </c>
      <c r="L52" s="34"/>
      <c r="M52" s="32">
        <v>219</v>
      </c>
      <c r="N52" s="36">
        <f>M52/I52</f>
        <v>0.9358974358974359</v>
      </c>
      <c r="O52" s="14">
        <v>229</v>
      </c>
      <c r="P52" s="56">
        <v>5</v>
      </c>
      <c r="Q52" s="57">
        <f>P52+F52</f>
        <v>11</v>
      </c>
      <c r="R52" s="56">
        <v>14</v>
      </c>
      <c r="S52" s="56">
        <v>10</v>
      </c>
      <c r="T52" s="57">
        <f>R52+G52</f>
        <v>18</v>
      </c>
      <c r="U52" s="57">
        <f>S52+H52</f>
        <v>11</v>
      </c>
      <c r="V52" s="58">
        <v>225</v>
      </c>
      <c r="W52" s="43">
        <f>(V52-O52)/O52*100</f>
        <v>-1.7467248908296942</v>
      </c>
      <c r="X52" s="61">
        <v>7</v>
      </c>
      <c r="Y52" s="58"/>
      <c r="Z52" s="58">
        <v>217</v>
      </c>
      <c r="AA52" s="44">
        <f>Z52/V52</f>
        <v>0.96444444444444444</v>
      </c>
      <c r="AB52" s="14">
        <v>235</v>
      </c>
      <c r="AC52" s="64">
        <v>4</v>
      </c>
      <c r="AD52" s="65">
        <f>F52+P52+AC52</f>
        <v>15</v>
      </c>
      <c r="AE52" s="64">
        <v>12</v>
      </c>
      <c r="AF52" s="64">
        <v>7</v>
      </c>
      <c r="AG52" s="66">
        <f>AE52+R52+G52</f>
        <v>30</v>
      </c>
      <c r="AH52" s="65">
        <f>AF52+S52+H52</f>
        <v>18</v>
      </c>
      <c r="AI52" s="66">
        <v>216</v>
      </c>
      <c r="AJ52" s="26">
        <f>(AI52-AB52)/AB52*100</f>
        <v>-8.085106382978724</v>
      </c>
      <c r="AK52" s="68">
        <v>7</v>
      </c>
      <c r="AL52" s="66"/>
      <c r="AM52" s="66">
        <v>209</v>
      </c>
      <c r="AN52" s="27">
        <f>AM52/AI52</f>
        <v>0.96759259259259256</v>
      </c>
      <c r="AO52" s="14">
        <v>230</v>
      </c>
      <c r="AP52" s="70">
        <v>7</v>
      </c>
      <c r="AQ52" s="71">
        <f>F52+P52+AC52+AP52</f>
        <v>22</v>
      </c>
      <c r="AR52" s="70">
        <v>4</v>
      </c>
      <c r="AS52" s="70"/>
      <c r="AT52" s="71">
        <f>AR52+AE52+R52+G52</f>
        <v>34</v>
      </c>
      <c r="AU52" s="71">
        <f>AS52+AF52+S52+H52</f>
        <v>18</v>
      </c>
      <c r="AV52" s="72">
        <v>217</v>
      </c>
      <c r="AW52" s="51">
        <f>(AV52-AO52)/AO52*100</f>
        <v>-5.6521739130434785</v>
      </c>
      <c r="AX52" s="71">
        <v>5</v>
      </c>
      <c r="AY52" s="48"/>
      <c r="AZ52" s="72">
        <v>214</v>
      </c>
      <c r="BA52" s="52">
        <f>AZ52/AV52</f>
        <v>0.98617511520737322</v>
      </c>
    </row>
    <row r="53" spans="1:53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606</v>
      </c>
      <c r="F53" s="31">
        <v>13</v>
      </c>
      <c r="G53" s="31">
        <v>10</v>
      </c>
      <c r="H53" s="31">
        <v>1</v>
      </c>
      <c r="I53" s="31">
        <v>646</v>
      </c>
      <c r="J53" s="33">
        <f>(I53-E53)/E53*100</f>
        <v>6.6006600660065997</v>
      </c>
      <c r="K53" s="34">
        <v>336</v>
      </c>
      <c r="L53" s="34"/>
      <c r="M53" s="32">
        <v>591</v>
      </c>
      <c r="N53" s="36">
        <f>M53/I53</f>
        <v>0.9148606811145511</v>
      </c>
      <c r="O53" s="14">
        <v>620</v>
      </c>
      <c r="P53" s="56">
        <v>11</v>
      </c>
      <c r="Q53" s="57">
        <f>P53+F53</f>
        <v>24</v>
      </c>
      <c r="R53" s="56">
        <v>12</v>
      </c>
      <c r="S53" s="56">
        <v>4</v>
      </c>
      <c r="T53" s="57">
        <f>R53+G53</f>
        <v>22</v>
      </c>
      <c r="U53" s="57">
        <f>S53+H53</f>
        <v>5</v>
      </c>
      <c r="V53" s="58">
        <v>645</v>
      </c>
      <c r="W53" s="43">
        <f>(V53-O53)/O53*100</f>
        <v>4.032258064516129</v>
      </c>
      <c r="X53" s="61">
        <v>341</v>
      </c>
      <c r="Y53" s="58"/>
      <c r="Z53" s="58">
        <v>601</v>
      </c>
      <c r="AA53" s="44">
        <f>Z53/V53</f>
        <v>0.93178294573643405</v>
      </c>
      <c r="AB53" s="14">
        <v>633</v>
      </c>
      <c r="AC53" s="64">
        <v>8</v>
      </c>
      <c r="AD53" s="65">
        <f>F53+P53+AC53</f>
        <v>32</v>
      </c>
      <c r="AE53" s="64">
        <v>13</v>
      </c>
      <c r="AF53" s="64">
        <v>8</v>
      </c>
      <c r="AG53" s="66">
        <f>AE53+R53+G53</f>
        <v>35</v>
      </c>
      <c r="AH53" s="65">
        <f>AF53+S53+H53</f>
        <v>13</v>
      </c>
      <c r="AI53" s="66">
        <v>640</v>
      </c>
      <c r="AJ53" s="26">
        <f>(AI53-AB53)/AB53*100</f>
        <v>1.1058451816745656</v>
      </c>
      <c r="AK53" s="68">
        <v>340</v>
      </c>
      <c r="AL53" s="66"/>
      <c r="AM53" s="66">
        <v>600</v>
      </c>
      <c r="AN53" s="27">
        <f>AM53/AI53</f>
        <v>0.9375</v>
      </c>
      <c r="AO53" s="14">
        <v>639</v>
      </c>
      <c r="AP53" s="70">
        <v>13</v>
      </c>
      <c r="AQ53" s="71">
        <f>F53+P53+AC53+AP53</f>
        <v>45</v>
      </c>
      <c r="AR53" s="70">
        <v>12</v>
      </c>
      <c r="AS53" s="70">
        <v>7</v>
      </c>
      <c r="AT53" s="71">
        <f>AR53+AE53+R53+G53</f>
        <v>47</v>
      </c>
      <c r="AU53" s="71">
        <f>AS53+AF53+S53+H53</f>
        <v>20</v>
      </c>
      <c r="AV53" s="72">
        <v>641</v>
      </c>
      <c r="AW53" s="51">
        <f>(AV53-AO53)/AO53*100</f>
        <v>0.3129890453834116</v>
      </c>
      <c r="AX53" s="71">
        <v>336</v>
      </c>
      <c r="AY53" s="48"/>
      <c r="AZ53" s="72">
        <v>617</v>
      </c>
      <c r="BA53" s="52">
        <f>AZ53/AV53</f>
        <v>0.96255850234009366</v>
      </c>
    </row>
    <row r="54" spans="1:53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252</v>
      </c>
      <c r="F54" s="31">
        <v>8</v>
      </c>
      <c r="G54" s="31">
        <v>16</v>
      </c>
      <c r="H54" s="31">
        <v>9</v>
      </c>
      <c r="I54" s="31">
        <v>268</v>
      </c>
      <c r="J54" s="33">
        <f>(I54-E54)/E54*100</f>
        <v>6.3492063492063489</v>
      </c>
      <c r="K54" s="34">
        <v>119</v>
      </c>
      <c r="L54" s="34"/>
      <c r="M54" s="32">
        <v>217</v>
      </c>
      <c r="N54" s="36">
        <f>M54/I54</f>
        <v>0.80970149253731338</v>
      </c>
      <c r="O54" s="14">
        <v>261</v>
      </c>
      <c r="P54" s="56">
        <v>6</v>
      </c>
      <c r="Q54" s="57">
        <f>P54+F54</f>
        <v>14</v>
      </c>
      <c r="R54" s="56">
        <v>8</v>
      </c>
      <c r="S54" s="56">
        <v>6</v>
      </c>
      <c r="T54" s="57">
        <f>R54+G54</f>
        <v>24</v>
      </c>
      <c r="U54" s="57">
        <f>S54+H54</f>
        <v>15</v>
      </c>
      <c r="V54" s="58">
        <v>266</v>
      </c>
      <c r="W54" s="43">
        <f>(V54-O54)/O54*100</f>
        <v>1.9157088122605364</v>
      </c>
      <c r="X54" s="61">
        <v>118</v>
      </c>
      <c r="Y54" s="58"/>
      <c r="Z54" s="58">
        <v>222</v>
      </c>
      <c r="AA54" s="44">
        <f>Z54/V54</f>
        <v>0.83458646616541354</v>
      </c>
      <c r="AB54" s="14">
        <v>269</v>
      </c>
      <c r="AC54" s="64">
        <v>11</v>
      </c>
      <c r="AD54" s="65">
        <f>F54+P54+AC54</f>
        <v>25</v>
      </c>
      <c r="AE54" s="64">
        <v>10</v>
      </c>
      <c r="AF54" s="64">
        <v>5</v>
      </c>
      <c r="AG54" s="66">
        <f>AE54+R54+G54</f>
        <v>34</v>
      </c>
      <c r="AH54" s="65">
        <f>AF54+S54+H54</f>
        <v>20</v>
      </c>
      <c r="AI54" s="66">
        <v>267</v>
      </c>
      <c r="AJ54" s="26">
        <f>(AI54-AB54)/AB54*100</f>
        <v>-0.74349442379182151</v>
      </c>
      <c r="AK54" s="68">
        <v>120</v>
      </c>
      <c r="AL54" s="66"/>
      <c r="AM54" s="66">
        <v>229</v>
      </c>
      <c r="AN54" s="27">
        <f>AM54/AI54</f>
        <v>0.85767790262172283</v>
      </c>
      <c r="AO54" s="14">
        <v>274</v>
      </c>
      <c r="AP54" s="70">
        <v>4</v>
      </c>
      <c r="AQ54" s="71">
        <f>F54+P54+AC54+AP54</f>
        <v>29</v>
      </c>
      <c r="AR54" s="70">
        <v>3</v>
      </c>
      <c r="AS54" s="70">
        <v>1</v>
      </c>
      <c r="AT54" s="71">
        <f>AR54+AE54+R54+G54</f>
        <v>37</v>
      </c>
      <c r="AU54" s="71">
        <f>AS54+AF54+S54+H54</f>
        <v>21</v>
      </c>
      <c r="AV54" s="72">
        <v>269</v>
      </c>
      <c r="AW54" s="51">
        <f>(AV54-AO54)/AO54*100</f>
        <v>-1.824817518248175</v>
      </c>
      <c r="AX54" s="71">
        <v>120</v>
      </c>
      <c r="AY54" s="48"/>
      <c r="AZ54" s="72">
        <v>237</v>
      </c>
      <c r="BA54" s="52">
        <f>AZ54/AV54</f>
        <v>0.8810408921933085</v>
      </c>
    </row>
    <row r="55" spans="1:53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280</v>
      </c>
      <c r="F55" s="31">
        <v>4</v>
      </c>
      <c r="G55" s="31">
        <v>1</v>
      </c>
      <c r="H55" s="31">
        <v>1</v>
      </c>
      <c r="I55" s="31">
        <v>292</v>
      </c>
      <c r="J55" s="33">
        <f>(I55-E55)/E55*100</f>
        <v>4.2857142857142856</v>
      </c>
      <c r="K55" s="34">
        <v>146</v>
      </c>
      <c r="L55" s="34"/>
      <c r="M55" s="32">
        <v>286</v>
      </c>
      <c r="N55" s="36">
        <f>M55/I55</f>
        <v>0.97945205479452058</v>
      </c>
      <c r="O55" s="14">
        <v>285</v>
      </c>
      <c r="P55" s="56">
        <v>6</v>
      </c>
      <c r="Q55" s="57">
        <f>P55+F55</f>
        <v>10</v>
      </c>
      <c r="R55" s="56">
        <v>3</v>
      </c>
      <c r="S55" s="56">
        <v>2</v>
      </c>
      <c r="T55" s="57">
        <f>R55+G55</f>
        <v>4</v>
      </c>
      <c r="U55" s="57">
        <f>S55+H55</f>
        <v>3</v>
      </c>
      <c r="V55" s="58">
        <v>295</v>
      </c>
      <c r="W55" s="43">
        <f>(V55-O55)/O55*100</f>
        <v>3.5087719298245612</v>
      </c>
      <c r="X55" s="61">
        <v>150</v>
      </c>
      <c r="Y55" s="58"/>
      <c r="Z55" s="58">
        <v>290</v>
      </c>
      <c r="AA55" s="44">
        <f>Z55/V55</f>
        <v>0.98305084745762716</v>
      </c>
      <c r="AB55" s="14">
        <v>286</v>
      </c>
      <c r="AC55" s="64">
        <v>5</v>
      </c>
      <c r="AD55" s="65">
        <f>F55+P55+AC55</f>
        <v>15</v>
      </c>
      <c r="AE55" s="64">
        <v>1</v>
      </c>
      <c r="AF55" s="64"/>
      <c r="AG55" s="66">
        <f>AE55+R55+G55</f>
        <v>5</v>
      </c>
      <c r="AH55" s="65">
        <f>AF55+S55+H55</f>
        <v>3</v>
      </c>
      <c r="AI55" s="66">
        <v>302</v>
      </c>
      <c r="AJ55" s="26">
        <f>(AI55-AB55)/AB55*100</f>
        <v>5.5944055944055942</v>
      </c>
      <c r="AK55" s="68">
        <v>153</v>
      </c>
      <c r="AL55" s="66"/>
      <c r="AM55" s="66">
        <v>297</v>
      </c>
      <c r="AN55" s="27">
        <f>AM55/AI55</f>
        <v>0.98344370860927155</v>
      </c>
      <c r="AO55" s="14">
        <v>288</v>
      </c>
      <c r="AP55" s="70">
        <v>10</v>
      </c>
      <c r="AQ55" s="71">
        <f>F55+P55+AC55+AP55</f>
        <v>25</v>
      </c>
      <c r="AR55" s="70">
        <v>2</v>
      </c>
      <c r="AS55" s="70"/>
      <c r="AT55" s="71">
        <f>AR55+AE55+R55+G55</f>
        <v>7</v>
      </c>
      <c r="AU55" s="71">
        <f>AS55+AF55+S55+H55</f>
        <v>3</v>
      </c>
      <c r="AV55" s="72">
        <v>312</v>
      </c>
      <c r="AW55" s="51">
        <f>(AV55-AO55)/AO55*100</f>
        <v>8.3333333333333321</v>
      </c>
      <c r="AX55" s="71">
        <v>158</v>
      </c>
      <c r="AY55" s="48"/>
      <c r="AZ55" s="72">
        <v>309</v>
      </c>
      <c r="BA55" s="52">
        <f>AZ55/AV55</f>
        <v>0.99038461538461542</v>
      </c>
    </row>
    <row r="56" spans="1:53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371</v>
      </c>
      <c r="F56" s="31">
        <v>13</v>
      </c>
      <c r="G56" s="31">
        <v>11</v>
      </c>
      <c r="H56" s="31">
        <v>1</v>
      </c>
      <c r="I56" s="31">
        <v>395</v>
      </c>
      <c r="J56" s="33">
        <f>(I56-E56)/E56*100</f>
        <v>6.4690026954177897</v>
      </c>
      <c r="K56" s="34">
        <v>139</v>
      </c>
      <c r="L56" s="34"/>
      <c r="M56" s="32">
        <v>327</v>
      </c>
      <c r="N56" s="36">
        <f>M56/I56</f>
        <v>0.82784810126582276</v>
      </c>
      <c r="O56" s="14">
        <v>379</v>
      </c>
      <c r="P56" s="56">
        <v>15</v>
      </c>
      <c r="Q56" s="57">
        <f>P56+F56</f>
        <v>28</v>
      </c>
      <c r="R56" s="56">
        <v>8</v>
      </c>
      <c r="S56" s="56">
        <v>3</v>
      </c>
      <c r="T56" s="57">
        <f>R56+G56</f>
        <v>19</v>
      </c>
      <c r="U56" s="57">
        <f>S56+H56</f>
        <v>4</v>
      </c>
      <c r="V56" s="58">
        <v>402</v>
      </c>
      <c r="W56" s="43">
        <f>(V56-O56)/O56*100</f>
        <v>6.0686015831134563</v>
      </c>
      <c r="X56" s="61">
        <v>144</v>
      </c>
      <c r="Y56" s="58"/>
      <c r="Z56" s="58">
        <v>341</v>
      </c>
      <c r="AA56" s="44">
        <f>Z56/V56</f>
        <v>0.84825870646766166</v>
      </c>
      <c r="AB56" s="14">
        <v>388</v>
      </c>
      <c r="AC56" s="64">
        <v>3</v>
      </c>
      <c r="AD56" s="65">
        <f>F56+P56+AC56</f>
        <v>31</v>
      </c>
      <c r="AE56" s="64">
        <v>7</v>
      </c>
      <c r="AF56" s="64">
        <v>4</v>
      </c>
      <c r="AG56" s="66">
        <f>AE56+R56+G56</f>
        <v>26</v>
      </c>
      <c r="AH56" s="65">
        <f>AF56+S56+H56</f>
        <v>8</v>
      </c>
      <c r="AI56" s="66">
        <v>399</v>
      </c>
      <c r="AJ56" s="26">
        <f>(AI56-AB56)/AB56*100</f>
        <v>2.8350515463917527</v>
      </c>
      <c r="AK56" s="68">
        <v>141</v>
      </c>
      <c r="AL56" s="66"/>
      <c r="AM56" s="66">
        <v>353</v>
      </c>
      <c r="AN56" s="27">
        <f>AM56/AI56</f>
        <v>0.88471177944862156</v>
      </c>
      <c r="AO56" s="14">
        <v>393</v>
      </c>
      <c r="AP56" s="70">
        <v>5</v>
      </c>
      <c r="AQ56" s="71">
        <f>F56+P56+AC56+AP56</f>
        <v>36</v>
      </c>
      <c r="AR56" s="70">
        <v>3</v>
      </c>
      <c r="AS56" s="70"/>
      <c r="AT56" s="71">
        <f>AR56+AE56+R56+G56</f>
        <v>29</v>
      </c>
      <c r="AU56" s="71">
        <f>AS56+AF56+S56+H56</f>
        <v>8</v>
      </c>
      <c r="AV56" s="72">
        <v>402</v>
      </c>
      <c r="AW56" s="51">
        <f>(AV56-AO56)/AO56*100</f>
        <v>2.2900763358778624</v>
      </c>
      <c r="AX56" s="71">
        <v>141</v>
      </c>
      <c r="AY56" s="48"/>
      <c r="AZ56" s="72">
        <v>365</v>
      </c>
      <c r="BA56" s="52">
        <f>AZ56/AV56</f>
        <v>0.90796019900497515</v>
      </c>
    </row>
    <row r="57" spans="1:53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725</v>
      </c>
      <c r="F57" s="31">
        <v>13</v>
      </c>
      <c r="G57" s="31">
        <v>19</v>
      </c>
      <c r="H57" s="31">
        <v>7</v>
      </c>
      <c r="I57" s="31">
        <v>756</v>
      </c>
      <c r="J57" s="33">
        <f>(I57-E57)/E57*100</f>
        <v>4.2758620689655169</v>
      </c>
      <c r="K57" s="34">
        <v>208</v>
      </c>
      <c r="L57" s="34"/>
      <c r="M57" s="32">
        <v>714</v>
      </c>
      <c r="N57" s="36">
        <f>M57/I57</f>
        <v>0.94444444444444442</v>
      </c>
      <c r="O57" s="14">
        <v>745</v>
      </c>
      <c r="P57" s="56">
        <v>27</v>
      </c>
      <c r="Q57" s="57">
        <f>P57+F57</f>
        <v>40</v>
      </c>
      <c r="R57" s="56">
        <v>18</v>
      </c>
      <c r="S57" s="56">
        <v>9</v>
      </c>
      <c r="T57" s="57">
        <f>R57+G57</f>
        <v>37</v>
      </c>
      <c r="U57" s="57">
        <f>S57+H57</f>
        <v>16</v>
      </c>
      <c r="V57" s="58">
        <v>765</v>
      </c>
      <c r="W57" s="43">
        <f>(V57-O57)/O57*100</f>
        <v>2.6845637583892619</v>
      </c>
      <c r="X57" s="61">
        <v>219</v>
      </c>
      <c r="Y57" s="58"/>
      <c r="Z57" s="58">
        <v>731</v>
      </c>
      <c r="AA57" s="44">
        <f>Z57/V57</f>
        <v>0.9555555555555556</v>
      </c>
      <c r="AB57" s="14">
        <v>751</v>
      </c>
      <c r="AC57" s="64">
        <v>16</v>
      </c>
      <c r="AD57" s="65">
        <f>F57+P57+AC57</f>
        <v>56</v>
      </c>
      <c r="AE57" s="64">
        <v>16</v>
      </c>
      <c r="AF57" s="64">
        <v>6</v>
      </c>
      <c r="AG57" s="66">
        <f>AE57+R57+G57</f>
        <v>53</v>
      </c>
      <c r="AH57" s="65">
        <f>AF57+S57+H57</f>
        <v>22</v>
      </c>
      <c r="AI57" s="66">
        <v>764</v>
      </c>
      <c r="AJ57" s="26">
        <f>(AI57-AB57)/AB57*100</f>
        <v>1.7310252996005324</v>
      </c>
      <c r="AK57" s="68">
        <v>221</v>
      </c>
      <c r="AL57" s="66"/>
      <c r="AM57" s="66">
        <v>737</v>
      </c>
      <c r="AN57" s="27">
        <f>AM57/AI57</f>
        <v>0.96465968586387429</v>
      </c>
      <c r="AO57" s="14">
        <v>759</v>
      </c>
      <c r="AP57" s="70">
        <v>10</v>
      </c>
      <c r="AQ57" s="71">
        <f>F57+P57+AC57+AP57</f>
        <v>66</v>
      </c>
      <c r="AR57" s="70">
        <v>15</v>
      </c>
      <c r="AS57" s="70">
        <v>1</v>
      </c>
      <c r="AT57" s="71">
        <f>AR57+AE57+R57+G57</f>
        <v>68</v>
      </c>
      <c r="AU57" s="71">
        <f>AS57+AF57+S57+H57</f>
        <v>23</v>
      </c>
      <c r="AV57" s="72">
        <v>760</v>
      </c>
      <c r="AW57" s="51">
        <f>(AV57-AO57)/AO57*100</f>
        <v>0.13175230566534915</v>
      </c>
      <c r="AX57" s="71">
        <v>221</v>
      </c>
      <c r="AY57" s="48"/>
      <c r="AZ57" s="72">
        <v>739</v>
      </c>
      <c r="BA57" s="52">
        <f>AZ57/AV57</f>
        <v>0.97236842105263155</v>
      </c>
    </row>
    <row r="58" spans="1:53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24018</v>
      </c>
      <c r="F58" s="31">
        <v>849</v>
      </c>
      <c r="G58" s="31">
        <v>763</v>
      </c>
      <c r="H58" s="31">
        <v>574</v>
      </c>
      <c r="I58" s="31">
        <v>24636</v>
      </c>
      <c r="J58" s="33">
        <f>(I58-E58)/E58*100</f>
        <v>2.5730701973519858</v>
      </c>
      <c r="K58" s="34">
        <v>370</v>
      </c>
      <c r="L58" s="34">
        <v>2158</v>
      </c>
      <c r="M58" s="32">
        <v>23481</v>
      </c>
      <c r="N58" s="36">
        <f>M58/I58</f>
        <v>0.95311738918655631</v>
      </c>
      <c r="O58" s="14">
        <v>24277</v>
      </c>
      <c r="P58" s="56">
        <v>858</v>
      </c>
      <c r="Q58" s="57">
        <f>P58+F58</f>
        <v>1707</v>
      </c>
      <c r="R58" s="56">
        <v>670</v>
      </c>
      <c r="S58" s="56">
        <v>541</v>
      </c>
      <c r="T58" s="57">
        <f>R58+G58</f>
        <v>1433</v>
      </c>
      <c r="U58" s="57">
        <f>S58+H58</f>
        <v>1115</v>
      </c>
      <c r="V58" s="58">
        <v>24824</v>
      </c>
      <c r="W58" s="43">
        <f>(V58-O58)/O58*100</f>
        <v>2.2531614285125836</v>
      </c>
      <c r="X58" s="61">
        <v>383</v>
      </c>
      <c r="Y58" s="58">
        <v>2413</v>
      </c>
      <c r="Z58" s="58">
        <v>23974</v>
      </c>
      <c r="AA58" s="44">
        <f>Z58/V58</f>
        <v>0.96575894295842735</v>
      </c>
      <c r="AB58" s="14">
        <v>24519</v>
      </c>
      <c r="AC58" s="64">
        <v>819</v>
      </c>
      <c r="AD58" s="65">
        <f>F58+P58+AC58</f>
        <v>2526</v>
      </c>
      <c r="AE58" s="64">
        <v>655</v>
      </c>
      <c r="AF58" s="64">
        <v>485</v>
      </c>
      <c r="AG58" s="66">
        <f>AE58+R58+G58</f>
        <v>2088</v>
      </c>
      <c r="AH58" s="65">
        <f>AF58+S58+H58</f>
        <v>1600</v>
      </c>
      <c r="AI58" s="66">
        <v>24993</v>
      </c>
      <c r="AJ58" s="26">
        <f>(AI58-AB58)/AB58*100</f>
        <v>1.9331946653615564</v>
      </c>
      <c r="AK58" s="68">
        <v>393</v>
      </c>
      <c r="AL58" s="66">
        <v>2542</v>
      </c>
      <c r="AM58" s="66">
        <v>24181</v>
      </c>
      <c r="AN58" s="27">
        <f>AM58/AI58</f>
        <v>0.96751090305285481</v>
      </c>
      <c r="AO58" s="14">
        <v>24527</v>
      </c>
      <c r="AP58" s="70">
        <v>827</v>
      </c>
      <c r="AQ58" s="71">
        <f>F58+P58+AC58+AP58</f>
        <v>3353</v>
      </c>
      <c r="AR58" s="70">
        <v>815</v>
      </c>
      <c r="AS58" s="70">
        <v>651</v>
      </c>
      <c r="AT58" s="71">
        <f>AR58+AE58+R58+G58</f>
        <v>2903</v>
      </c>
      <c r="AU58" s="71">
        <f>AS58+AF58+S58+H58</f>
        <v>2251</v>
      </c>
      <c r="AV58" s="72">
        <v>24999</v>
      </c>
      <c r="AW58" s="51">
        <f>(AV58-AO58)/AO58*100</f>
        <v>1.9244098340604234</v>
      </c>
      <c r="AX58" s="71">
        <v>400</v>
      </c>
      <c r="AY58" s="72">
        <v>2763</v>
      </c>
      <c r="AZ58" s="72">
        <v>24378</v>
      </c>
      <c r="BA58" s="52">
        <f>AZ58/AV58</f>
        <v>0.97515900636025443</v>
      </c>
    </row>
    <row r="59" spans="1:53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1778</v>
      </c>
      <c r="F59" s="31">
        <v>67</v>
      </c>
      <c r="G59" s="31">
        <v>40</v>
      </c>
      <c r="H59" s="31">
        <v>23</v>
      </c>
      <c r="I59" s="31">
        <v>1923</v>
      </c>
      <c r="J59" s="33">
        <f>(I59-E59)/E59*100</f>
        <v>8.1552305961754783</v>
      </c>
      <c r="K59" s="34">
        <v>124</v>
      </c>
      <c r="L59" s="34"/>
      <c r="M59" s="32">
        <v>1832</v>
      </c>
      <c r="N59" s="36">
        <f>M59/I59</f>
        <v>0.95267810712428502</v>
      </c>
      <c r="O59" s="14">
        <v>1809</v>
      </c>
      <c r="P59" s="56">
        <v>57</v>
      </c>
      <c r="Q59" s="57">
        <f>P59+F59</f>
        <v>124</v>
      </c>
      <c r="R59" s="56">
        <v>39</v>
      </c>
      <c r="S59" s="56">
        <v>29</v>
      </c>
      <c r="T59" s="57">
        <f>R59+G59</f>
        <v>79</v>
      </c>
      <c r="U59" s="57">
        <f>S59+H59</f>
        <v>52</v>
      </c>
      <c r="V59" s="58">
        <v>1941</v>
      </c>
      <c r="W59" s="43">
        <f>(V59-O59)/O59*100</f>
        <v>7.2968490878938645</v>
      </c>
      <c r="X59" s="61">
        <v>125</v>
      </c>
      <c r="Y59" s="58"/>
      <c r="Z59" s="58">
        <v>1880</v>
      </c>
      <c r="AA59" s="44">
        <f>Z59/V59</f>
        <v>0.96857290056671819</v>
      </c>
      <c r="AB59" s="14">
        <v>1858</v>
      </c>
      <c r="AC59" s="64">
        <v>63</v>
      </c>
      <c r="AD59" s="65">
        <f>F59+P59+AC59</f>
        <v>187</v>
      </c>
      <c r="AE59" s="64">
        <v>55</v>
      </c>
      <c r="AF59" s="64">
        <v>33</v>
      </c>
      <c r="AG59" s="66">
        <f>AE59+R59+G59</f>
        <v>134</v>
      </c>
      <c r="AH59" s="65">
        <f>AF59+S59+H59</f>
        <v>85</v>
      </c>
      <c r="AI59" s="66">
        <v>1966</v>
      </c>
      <c r="AJ59" s="26">
        <f>(AI59-AB59)/AB59*100</f>
        <v>5.8127018299246496</v>
      </c>
      <c r="AK59" s="68">
        <v>133</v>
      </c>
      <c r="AL59" s="66"/>
      <c r="AM59" s="66">
        <v>1901</v>
      </c>
      <c r="AN59" s="27">
        <f>AM59/AI59</f>
        <v>0.96693794506612407</v>
      </c>
      <c r="AO59" s="14">
        <v>1880</v>
      </c>
      <c r="AP59" s="70">
        <v>63</v>
      </c>
      <c r="AQ59" s="71">
        <f>F59+P59+AC59+AP59</f>
        <v>250</v>
      </c>
      <c r="AR59" s="70">
        <v>43</v>
      </c>
      <c r="AS59" s="70">
        <v>34</v>
      </c>
      <c r="AT59" s="71">
        <f>AR59+AE59+R59+G59</f>
        <v>177</v>
      </c>
      <c r="AU59" s="71">
        <f>AS59+AF59+S59+H59</f>
        <v>119</v>
      </c>
      <c r="AV59" s="72">
        <v>2012</v>
      </c>
      <c r="AW59" s="51">
        <f>(AV59-AO59)/AO59*100</f>
        <v>7.0212765957446814</v>
      </c>
      <c r="AX59" s="71">
        <v>140</v>
      </c>
      <c r="AY59" s="48"/>
      <c r="AZ59" s="72">
        <v>1963</v>
      </c>
      <c r="BA59" s="52">
        <f>AZ59/AV59</f>
        <v>0.97564612326043743</v>
      </c>
    </row>
    <row r="60" spans="1:53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335</v>
      </c>
      <c r="F60" s="31">
        <v>11</v>
      </c>
      <c r="G60" s="31">
        <v>11</v>
      </c>
      <c r="H60" s="31">
        <v>3</v>
      </c>
      <c r="I60" s="31">
        <v>367</v>
      </c>
      <c r="J60" s="33">
        <f>(I60-E60)/E60*100</f>
        <v>9.5522388059701502</v>
      </c>
      <c r="K60" s="34">
        <v>61</v>
      </c>
      <c r="L60" s="34"/>
      <c r="M60" s="32">
        <v>349</v>
      </c>
      <c r="N60" s="36">
        <f>M60/I60</f>
        <v>0.95095367847411449</v>
      </c>
      <c r="O60" s="14">
        <v>345</v>
      </c>
      <c r="P60" s="56">
        <v>10</v>
      </c>
      <c r="Q60" s="57">
        <f>P60+F60</f>
        <v>21</v>
      </c>
      <c r="R60" s="56">
        <v>11</v>
      </c>
      <c r="S60" s="56">
        <v>1</v>
      </c>
      <c r="T60" s="57">
        <f>R60+G60</f>
        <v>22</v>
      </c>
      <c r="U60" s="57">
        <f>S60+H60</f>
        <v>4</v>
      </c>
      <c r="V60" s="58">
        <v>366</v>
      </c>
      <c r="W60" s="43">
        <f>(V60-O60)/O60*100</f>
        <v>6.0869565217391308</v>
      </c>
      <c r="X60" s="61">
        <v>61</v>
      </c>
      <c r="Y60" s="58"/>
      <c r="Z60" s="58">
        <v>356</v>
      </c>
      <c r="AA60" s="44">
        <f>Z60/V60</f>
        <v>0.97267759562841527</v>
      </c>
      <c r="AB60" s="14">
        <v>355</v>
      </c>
      <c r="AC60" s="64">
        <v>12</v>
      </c>
      <c r="AD60" s="65">
        <f>F60+P60+AC60</f>
        <v>33</v>
      </c>
      <c r="AE60" s="64">
        <v>9</v>
      </c>
      <c r="AF60" s="64">
        <v>5</v>
      </c>
      <c r="AG60" s="66">
        <f>AE60+R60+G60</f>
        <v>31</v>
      </c>
      <c r="AH60" s="65">
        <f>AF60+S60+H60</f>
        <v>9</v>
      </c>
      <c r="AI60" s="66">
        <v>369</v>
      </c>
      <c r="AJ60" s="26">
        <f>(AI60-AB60)/AB60*100</f>
        <v>3.943661971830986</v>
      </c>
      <c r="AK60" s="68">
        <v>63</v>
      </c>
      <c r="AL60" s="66"/>
      <c r="AM60" s="66">
        <v>357</v>
      </c>
      <c r="AN60" s="27">
        <f>AM60/AI60</f>
        <v>0.96747967479674801</v>
      </c>
      <c r="AO60" s="14">
        <v>363</v>
      </c>
      <c r="AP60" s="70">
        <v>7</v>
      </c>
      <c r="AQ60" s="71">
        <f>F60+P60+AC60+AP60</f>
        <v>40</v>
      </c>
      <c r="AR60" s="70">
        <v>5</v>
      </c>
      <c r="AS60" s="70"/>
      <c r="AT60" s="71">
        <f>AR60+AE60+R60+G60</f>
        <v>36</v>
      </c>
      <c r="AU60" s="71">
        <f>AS60+AF60+S60+H60</f>
        <v>9</v>
      </c>
      <c r="AV60" s="72">
        <v>372</v>
      </c>
      <c r="AW60" s="51">
        <f>(AV60-AO60)/AO60*100</f>
        <v>2.4793388429752068</v>
      </c>
      <c r="AX60" s="71">
        <v>65</v>
      </c>
      <c r="AY60" s="48"/>
      <c r="AZ60" s="72">
        <v>363</v>
      </c>
      <c r="BA60" s="52">
        <f>AZ60/AV60</f>
        <v>0.97580645161290325</v>
      </c>
    </row>
    <row r="61" spans="1:53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552</v>
      </c>
      <c r="F61" s="31">
        <v>17</v>
      </c>
      <c r="G61" s="31">
        <v>15</v>
      </c>
      <c r="H61" s="31">
        <v>7</v>
      </c>
      <c r="I61" s="31">
        <v>589</v>
      </c>
      <c r="J61" s="33">
        <f>(I61-E61)/E61*100</f>
        <v>6.7028985507246386</v>
      </c>
      <c r="K61" s="34">
        <v>111</v>
      </c>
      <c r="L61" s="34"/>
      <c r="M61" s="32">
        <v>584</v>
      </c>
      <c r="N61" s="36">
        <f>M61/I61</f>
        <v>0.99151103565365029</v>
      </c>
      <c r="O61" s="14">
        <v>579</v>
      </c>
      <c r="P61" s="56">
        <v>19</v>
      </c>
      <c r="Q61" s="57">
        <f>P61+F61</f>
        <v>36</v>
      </c>
      <c r="R61" s="56">
        <v>17</v>
      </c>
      <c r="S61" s="56">
        <v>12</v>
      </c>
      <c r="T61" s="57">
        <f>R61+G61</f>
        <v>32</v>
      </c>
      <c r="U61" s="57">
        <f>S61+H61</f>
        <v>19</v>
      </c>
      <c r="V61" s="58">
        <v>591</v>
      </c>
      <c r="W61" s="43">
        <f>(V61-O61)/O61*100</f>
        <v>2.0725388601036272</v>
      </c>
      <c r="X61" s="61">
        <v>115</v>
      </c>
      <c r="Y61" s="58"/>
      <c r="Z61" s="58">
        <v>582</v>
      </c>
      <c r="AA61" s="44">
        <f>Z61/V61</f>
        <v>0.98477157360406087</v>
      </c>
      <c r="AB61" s="14">
        <v>587</v>
      </c>
      <c r="AC61" s="64">
        <v>15</v>
      </c>
      <c r="AD61" s="65">
        <f>F61+P61+AC61</f>
        <v>51</v>
      </c>
      <c r="AE61" s="64">
        <v>5</v>
      </c>
      <c r="AF61" s="64">
        <v>3</v>
      </c>
      <c r="AG61" s="66">
        <f>AE61+R61+G61</f>
        <v>37</v>
      </c>
      <c r="AH61" s="65">
        <f>AF61+S61+H61</f>
        <v>22</v>
      </c>
      <c r="AI61" s="66">
        <v>601</v>
      </c>
      <c r="AJ61" s="26">
        <f>(AI61-AB61)/AB61*100</f>
        <v>2.385008517887564</v>
      </c>
      <c r="AK61" s="68">
        <v>117</v>
      </c>
      <c r="AL61" s="66"/>
      <c r="AM61" s="66">
        <v>593</v>
      </c>
      <c r="AN61" s="27">
        <f>AM61/AI61</f>
        <v>0.98668885191347755</v>
      </c>
      <c r="AO61" s="14">
        <v>586</v>
      </c>
      <c r="AP61" s="70">
        <v>10</v>
      </c>
      <c r="AQ61" s="71">
        <f>F61+P61+AC61+AP61</f>
        <v>61</v>
      </c>
      <c r="AR61" s="70">
        <v>7</v>
      </c>
      <c r="AS61" s="70">
        <v>2</v>
      </c>
      <c r="AT61" s="71">
        <f>AR61+AE61+R61+G61</f>
        <v>44</v>
      </c>
      <c r="AU61" s="71">
        <f>AS61+AF61+S61+H61</f>
        <v>24</v>
      </c>
      <c r="AV61" s="72">
        <v>605</v>
      </c>
      <c r="AW61" s="51">
        <f>(AV61-AO61)/AO61*100</f>
        <v>3.2423208191126278</v>
      </c>
      <c r="AX61" s="71">
        <v>122</v>
      </c>
      <c r="AY61" s="48"/>
      <c r="AZ61" s="72">
        <v>598</v>
      </c>
      <c r="BA61" s="52">
        <f>AZ61/AV61</f>
        <v>0.98842975206611572</v>
      </c>
    </row>
    <row r="62" spans="1:53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820</v>
      </c>
      <c r="F62" s="31">
        <v>20</v>
      </c>
      <c r="G62" s="31">
        <v>17</v>
      </c>
      <c r="H62" s="31">
        <v>2</v>
      </c>
      <c r="I62" s="31">
        <v>836</v>
      </c>
      <c r="J62" s="33">
        <f>(I62-E62)/E62*100</f>
        <v>1.9512195121951219</v>
      </c>
      <c r="K62" s="34">
        <v>355</v>
      </c>
      <c r="L62" s="34"/>
      <c r="M62" s="32">
        <v>772</v>
      </c>
      <c r="N62" s="36">
        <f>M62/I62</f>
        <v>0.92344497607655507</v>
      </c>
      <c r="O62" s="14">
        <v>843</v>
      </c>
      <c r="P62" s="56">
        <v>20</v>
      </c>
      <c r="Q62" s="57">
        <f>P62+F62</f>
        <v>40</v>
      </c>
      <c r="R62" s="56">
        <v>11</v>
      </c>
      <c r="S62" s="56">
        <v>2</v>
      </c>
      <c r="T62" s="57">
        <f>R62+G62</f>
        <v>28</v>
      </c>
      <c r="U62" s="57">
        <f>S62+H62</f>
        <v>4</v>
      </c>
      <c r="V62" s="58">
        <v>845</v>
      </c>
      <c r="W62" s="43">
        <f>(V62-O62)/O62*100</f>
        <v>0.23724792408066431</v>
      </c>
      <c r="X62" s="61">
        <v>357</v>
      </c>
      <c r="Y62" s="58"/>
      <c r="Z62" s="58">
        <v>791</v>
      </c>
      <c r="AA62" s="44">
        <f>Z62/V62</f>
        <v>0.93609467455621298</v>
      </c>
      <c r="AB62" s="14">
        <v>841</v>
      </c>
      <c r="AC62" s="64">
        <v>15</v>
      </c>
      <c r="AD62" s="65">
        <f>F62+P62+AC62</f>
        <v>55</v>
      </c>
      <c r="AE62" s="64">
        <v>19</v>
      </c>
      <c r="AF62" s="64">
        <v>1</v>
      </c>
      <c r="AG62" s="66">
        <f>AE62+R62+G62</f>
        <v>47</v>
      </c>
      <c r="AH62" s="65">
        <f>AF62+S62+H62</f>
        <v>5</v>
      </c>
      <c r="AI62" s="66">
        <v>842</v>
      </c>
      <c r="AJ62" s="26">
        <f>(AI62-AB62)/AB62*100</f>
        <v>0.11890606420927466</v>
      </c>
      <c r="AK62" s="68">
        <v>351</v>
      </c>
      <c r="AL62" s="66"/>
      <c r="AM62" s="66">
        <v>795</v>
      </c>
      <c r="AN62" s="27">
        <f>AM62/AI62</f>
        <v>0.9441805225653207</v>
      </c>
      <c r="AO62" s="14">
        <v>834</v>
      </c>
      <c r="AP62" s="70">
        <v>9</v>
      </c>
      <c r="AQ62" s="71">
        <f>F62+P62+AC62+AP62</f>
        <v>64</v>
      </c>
      <c r="AR62" s="70">
        <v>13</v>
      </c>
      <c r="AS62" s="70">
        <v>1</v>
      </c>
      <c r="AT62" s="71">
        <f>AR62+AE62+R62+G62</f>
        <v>60</v>
      </c>
      <c r="AU62" s="71">
        <f>AS62+AF62+S62+H62</f>
        <v>6</v>
      </c>
      <c r="AV62" s="72">
        <v>840</v>
      </c>
      <c r="AW62" s="51">
        <f>(AV62-AO62)/AO62*100</f>
        <v>0.71942446043165476</v>
      </c>
      <c r="AX62" s="71">
        <v>346</v>
      </c>
      <c r="AY62" s="48"/>
      <c r="AZ62" s="72">
        <v>803</v>
      </c>
      <c r="BA62" s="52">
        <f>AZ62/AV62</f>
        <v>0.955952380952381</v>
      </c>
    </row>
    <row r="63" spans="1:53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471</v>
      </c>
      <c r="F63" s="31">
        <v>16</v>
      </c>
      <c r="G63" s="31">
        <v>11</v>
      </c>
      <c r="H63" s="31">
        <v>5</v>
      </c>
      <c r="I63" s="31">
        <v>498</v>
      </c>
      <c r="J63" s="33">
        <f>(I63-E63)/E63*100</f>
        <v>5.7324840764331215</v>
      </c>
      <c r="K63" s="34">
        <v>189</v>
      </c>
      <c r="L63" s="34"/>
      <c r="M63" s="32">
        <v>466</v>
      </c>
      <c r="N63" s="36">
        <f>M63/I63</f>
        <v>0.93574297188755018</v>
      </c>
      <c r="O63" s="14">
        <v>492</v>
      </c>
      <c r="P63" s="56">
        <v>17</v>
      </c>
      <c r="Q63" s="57">
        <f>P63+F63</f>
        <v>33</v>
      </c>
      <c r="R63" s="56">
        <v>10</v>
      </c>
      <c r="S63" s="56">
        <v>5</v>
      </c>
      <c r="T63" s="57">
        <f>R63+G63</f>
        <v>21</v>
      </c>
      <c r="U63" s="57">
        <f>S63+H63</f>
        <v>10</v>
      </c>
      <c r="V63" s="58">
        <v>505</v>
      </c>
      <c r="W63" s="43">
        <f>(V63-O63)/O63*100</f>
        <v>2.6422764227642279</v>
      </c>
      <c r="X63" s="61">
        <v>195</v>
      </c>
      <c r="Y63" s="58"/>
      <c r="Z63" s="58">
        <v>475</v>
      </c>
      <c r="AA63" s="44">
        <f>Z63/V63</f>
        <v>0.94059405940594054</v>
      </c>
      <c r="AB63" s="14">
        <v>494</v>
      </c>
      <c r="AC63" s="64">
        <v>17</v>
      </c>
      <c r="AD63" s="65">
        <f>F63+P63+AC63</f>
        <v>50</v>
      </c>
      <c r="AE63" s="64">
        <v>4</v>
      </c>
      <c r="AF63" s="64">
        <v>3</v>
      </c>
      <c r="AG63" s="66">
        <f>AE63+R63+G63</f>
        <v>25</v>
      </c>
      <c r="AH63" s="65">
        <f>AF63+S63+H63</f>
        <v>13</v>
      </c>
      <c r="AI63" s="66">
        <v>520</v>
      </c>
      <c r="AJ63" s="26">
        <f>(AI63-AB63)/AB63*100</f>
        <v>5.2631578947368416</v>
      </c>
      <c r="AK63" s="68">
        <v>202</v>
      </c>
      <c r="AL63" s="66"/>
      <c r="AM63" s="66">
        <v>492</v>
      </c>
      <c r="AN63" s="27">
        <f>AM63/AI63</f>
        <v>0.94615384615384612</v>
      </c>
      <c r="AO63" s="14">
        <v>494</v>
      </c>
      <c r="AP63" s="70">
        <v>16</v>
      </c>
      <c r="AQ63" s="71">
        <f>F63+P63+AC63+AP63</f>
        <v>66</v>
      </c>
      <c r="AR63" s="70">
        <v>4</v>
      </c>
      <c r="AS63" s="70">
        <v>2</v>
      </c>
      <c r="AT63" s="71">
        <f>AR63+AE63+R63+G63</f>
        <v>29</v>
      </c>
      <c r="AU63" s="71">
        <f>AS63+AF63+S63+H63</f>
        <v>15</v>
      </c>
      <c r="AV63" s="72">
        <v>531</v>
      </c>
      <c r="AW63" s="51">
        <f>(AV63-AO63)/AO63*100</f>
        <v>7.4898785425101213</v>
      </c>
      <c r="AX63" s="71">
        <v>206</v>
      </c>
      <c r="AY63" s="48"/>
      <c r="AZ63" s="72">
        <v>510</v>
      </c>
      <c r="BA63" s="52">
        <f>AZ63/AV63</f>
        <v>0.96045197740112997</v>
      </c>
    </row>
    <row r="64" spans="1:53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311</v>
      </c>
      <c r="F64" s="31">
        <v>11</v>
      </c>
      <c r="G64" s="31">
        <v>7</v>
      </c>
      <c r="H64" s="31">
        <v>5</v>
      </c>
      <c r="I64" s="31">
        <v>339</v>
      </c>
      <c r="J64" s="33">
        <f>(I64-E64)/E64*100</f>
        <v>9.0032154340836019</v>
      </c>
      <c r="K64" s="34">
        <v>126</v>
      </c>
      <c r="L64" s="34"/>
      <c r="M64" s="32">
        <v>312</v>
      </c>
      <c r="N64" s="36">
        <f>M64/I64</f>
        <v>0.92035398230088494</v>
      </c>
      <c r="O64" s="14">
        <v>328</v>
      </c>
      <c r="P64" s="56">
        <v>8</v>
      </c>
      <c r="Q64" s="57">
        <f>P64+F64</f>
        <v>19</v>
      </c>
      <c r="R64" s="56">
        <v>4</v>
      </c>
      <c r="S64" s="56">
        <v>1</v>
      </c>
      <c r="T64" s="57">
        <f>R64+G64</f>
        <v>11</v>
      </c>
      <c r="U64" s="57">
        <f>S64+H64</f>
        <v>6</v>
      </c>
      <c r="V64" s="58">
        <v>343</v>
      </c>
      <c r="W64" s="43">
        <f>(V64-O64)/O64*100</f>
        <v>4.5731707317073171</v>
      </c>
      <c r="X64" s="61">
        <v>127</v>
      </c>
      <c r="Y64" s="58"/>
      <c r="Z64" s="58">
        <v>318</v>
      </c>
      <c r="AA64" s="44">
        <f>Z64/V64</f>
        <v>0.92711370262390669</v>
      </c>
      <c r="AB64" s="14">
        <v>333</v>
      </c>
      <c r="AC64" s="64">
        <v>11</v>
      </c>
      <c r="AD64" s="65">
        <f>F64+P64+AC64</f>
        <v>30</v>
      </c>
      <c r="AE64" s="64">
        <v>5</v>
      </c>
      <c r="AF64" s="64">
        <v>1</v>
      </c>
      <c r="AG64" s="66">
        <f>AE64+R64+G64</f>
        <v>16</v>
      </c>
      <c r="AH64" s="65">
        <f>AF64+S64+H64</f>
        <v>7</v>
      </c>
      <c r="AI64" s="66">
        <v>348</v>
      </c>
      <c r="AJ64" s="26">
        <f>(AI64-AB64)/AB64*100</f>
        <v>4.5045045045045047</v>
      </c>
      <c r="AK64" s="68">
        <v>130</v>
      </c>
      <c r="AL64" s="66"/>
      <c r="AM64" s="66">
        <v>325</v>
      </c>
      <c r="AN64" s="27">
        <f>AM64/AI64</f>
        <v>0.93390804597701149</v>
      </c>
      <c r="AO64" s="14">
        <v>336</v>
      </c>
      <c r="AP64" s="70">
        <v>7</v>
      </c>
      <c r="AQ64" s="71">
        <f>F64+P64+AC64+AP64</f>
        <v>37</v>
      </c>
      <c r="AR64" s="70">
        <v>3</v>
      </c>
      <c r="AS64" s="70"/>
      <c r="AT64" s="71">
        <f>AR64+AE64+R64+G64</f>
        <v>19</v>
      </c>
      <c r="AU64" s="71">
        <f>AS64+AF64+S64+H64</f>
        <v>7</v>
      </c>
      <c r="AV64" s="72">
        <v>352</v>
      </c>
      <c r="AW64" s="51">
        <f>(AV64-AO64)/AO64*100</f>
        <v>4.7619047619047619</v>
      </c>
      <c r="AX64" s="71">
        <v>129</v>
      </c>
      <c r="AY64" s="48"/>
      <c r="AZ64" s="72">
        <v>333</v>
      </c>
      <c r="BA64" s="52">
        <f>AZ64/AV64</f>
        <v>0.94602272727272729</v>
      </c>
    </row>
    <row r="65" spans="1:53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310</v>
      </c>
      <c r="F65" s="37">
        <v>5</v>
      </c>
      <c r="G65" s="37">
        <v>1</v>
      </c>
      <c r="H65" s="37">
        <v>1</v>
      </c>
      <c r="I65" s="37">
        <v>340</v>
      </c>
      <c r="J65" s="38">
        <f>(I65-E65)/E65*100</f>
        <v>9.67741935483871</v>
      </c>
      <c r="K65" s="39">
        <v>148</v>
      </c>
      <c r="L65" s="39"/>
      <c r="M65" s="37">
        <v>311</v>
      </c>
      <c r="N65" s="40">
        <f>M65/I65</f>
        <v>0.91470588235294115</v>
      </c>
      <c r="O65" s="16">
        <v>326</v>
      </c>
      <c r="P65" s="56">
        <v>9</v>
      </c>
      <c r="Q65" s="57">
        <f>P65+F65</f>
        <v>14</v>
      </c>
      <c r="R65" s="56">
        <v>2</v>
      </c>
      <c r="S65" s="56">
        <v>1</v>
      </c>
      <c r="T65" s="57">
        <f>R65+G65</f>
        <v>3</v>
      </c>
      <c r="U65" s="57">
        <f>S65+H65</f>
        <v>2</v>
      </c>
      <c r="V65" s="58">
        <v>347</v>
      </c>
      <c r="W65" s="43">
        <f>(V65-O65)/O65*100</f>
        <v>6.4417177914110431</v>
      </c>
      <c r="X65" s="61">
        <v>151</v>
      </c>
      <c r="Y65" s="58"/>
      <c r="Z65" s="58">
        <v>318</v>
      </c>
      <c r="AA65" s="44">
        <f>Z65/V65</f>
        <v>0.91642651296829969</v>
      </c>
      <c r="AB65" s="16">
        <v>327</v>
      </c>
      <c r="AC65" s="64">
        <v>5</v>
      </c>
      <c r="AD65" s="65">
        <f>F65+P65+AC65</f>
        <v>19</v>
      </c>
      <c r="AE65" s="64">
        <v>10</v>
      </c>
      <c r="AF65" s="64">
        <v>8</v>
      </c>
      <c r="AG65" s="66">
        <f>AE65+R65+G65</f>
        <v>13</v>
      </c>
      <c r="AH65" s="65">
        <f>AF65+S65+H65</f>
        <v>10</v>
      </c>
      <c r="AI65" s="66">
        <v>346</v>
      </c>
      <c r="AJ65" s="26">
        <f>(AI65-AB65)/AB65*100</f>
        <v>5.81039755351682</v>
      </c>
      <c r="AK65" s="68">
        <v>152</v>
      </c>
      <c r="AL65" s="66"/>
      <c r="AM65" s="66">
        <v>319</v>
      </c>
      <c r="AN65" s="27">
        <f>AM65/AI65</f>
        <v>0.9219653179190751</v>
      </c>
      <c r="AO65" s="16">
        <v>338</v>
      </c>
      <c r="AP65" s="70">
        <v>8</v>
      </c>
      <c r="AQ65" s="71">
        <f>F65+P65+AC65+AP65</f>
        <v>27</v>
      </c>
      <c r="AR65" s="70">
        <v>8</v>
      </c>
      <c r="AS65" s="70">
        <v>3</v>
      </c>
      <c r="AT65" s="71">
        <f>AR65+AE65+R65+G65</f>
        <v>21</v>
      </c>
      <c r="AU65" s="71">
        <f>AS65+AF65+S65+H65</f>
        <v>13</v>
      </c>
      <c r="AV65" s="72">
        <v>352</v>
      </c>
      <c r="AW65" s="51">
        <f>(AV65-AO65)/AO65*100</f>
        <v>4.1420118343195274</v>
      </c>
      <c r="AX65" s="71">
        <v>153</v>
      </c>
      <c r="AY65" s="48"/>
      <c r="AZ65" s="72">
        <v>332</v>
      </c>
      <c r="BA65" s="52">
        <f>AZ65/AV65</f>
        <v>0.94318181818181823</v>
      </c>
    </row>
    <row r="66" spans="1:53" x14ac:dyDescent="0.3">
      <c r="A66" s="2"/>
      <c r="B66" s="15"/>
      <c r="C66" s="15"/>
      <c r="D66" s="18" t="s">
        <v>74</v>
      </c>
      <c r="E66" s="12">
        <f t="shared" ref="E66:L66" si="0">SUBTOTAL(9,E6:E65)</f>
        <v>79663</v>
      </c>
      <c r="F66" s="12">
        <f t="shared" si="0"/>
        <v>2229</v>
      </c>
      <c r="G66" s="12">
        <f t="shared" si="0"/>
        <v>1832</v>
      </c>
      <c r="H66" s="12">
        <f t="shared" si="0"/>
        <v>1010</v>
      </c>
      <c r="I66" s="12">
        <f t="shared" si="0"/>
        <v>82249</v>
      </c>
      <c r="J66" s="13">
        <f t="shared" ref="J66" si="1">(I66-E66)/E66*100</f>
        <v>3.2461745101238968</v>
      </c>
      <c r="K66" s="59">
        <f>SUM(K6:K65)</f>
        <v>15402</v>
      </c>
      <c r="L66" s="12">
        <f t="shared" si="0"/>
        <v>2179</v>
      </c>
      <c r="M66" s="12">
        <f>SUBTOTAL(9,M6:M65)</f>
        <v>77934</v>
      </c>
      <c r="N66" s="19">
        <f t="shared" ref="N66" si="2">M66/I66</f>
        <v>0.94753735607727751</v>
      </c>
      <c r="O66" s="14">
        <f t="shared" ref="O66" si="3">SUBTOTAL(9,O6:O65)</f>
        <v>80879</v>
      </c>
      <c r="P66" s="14">
        <f t="shared" ref="P66" si="4">SUBTOTAL(9,P6:P65)</f>
        <v>2244</v>
      </c>
      <c r="Q66" s="14">
        <f t="shared" ref="Q66:R66" si="5">SUBTOTAL(9,Q6:Q65)</f>
        <v>4473</v>
      </c>
      <c r="R66" s="14">
        <f t="shared" si="5"/>
        <v>1902</v>
      </c>
      <c r="S66" s="14">
        <f t="shared" ref="S66" si="6">SUBTOTAL(9,S6:S65)</f>
        <v>1224</v>
      </c>
      <c r="T66" s="14">
        <f t="shared" ref="T66:U66" si="7">SUBTOTAL(9,T6:T65)</f>
        <v>3734</v>
      </c>
      <c r="U66" s="14">
        <f t="shared" si="7"/>
        <v>2234</v>
      </c>
      <c r="V66" s="14">
        <f t="shared" ref="V66:Z66" si="8">SUBTOTAL(9,V6:V65)</f>
        <v>82591</v>
      </c>
      <c r="W66" s="28">
        <f t="shared" ref="W66" si="9">(V66-O66)/O66*100</f>
        <v>2.1167422940441898</v>
      </c>
      <c r="X66" s="62">
        <f>SUM(X6:X65)</f>
        <v>15541</v>
      </c>
      <c r="Y66" s="14">
        <f t="shared" si="8"/>
        <v>2434</v>
      </c>
      <c r="Z66" s="14">
        <f t="shared" si="8"/>
        <v>79197</v>
      </c>
      <c r="AA66" s="29">
        <f t="shared" ref="AA66" si="10">Z66/V66</f>
        <v>0.95890593406061198</v>
      </c>
      <c r="AB66" s="14">
        <f t="shared" ref="AB66" si="11">SUBTOTAL(9,AB6:AB65)</f>
        <v>81649</v>
      </c>
      <c r="AC66" s="14">
        <f>SUBTOTAL(9,AC6:AC65)</f>
        <v>2041</v>
      </c>
      <c r="AD66" s="14">
        <f t="shared" ref="AD66" si="12">SUBTOTAL(9,AD6:AD65)</f>
        <v>6514</v>
      </c>
      <c r="AE66" s="14">
        <f t="shared" ref="AE66" si="13">SUBTOTAL(9,AE6:AE65)</f>
        <v>1978</v>
      </c>
      <c r="AF66" s="14">
        <f t="shared" ref="AF66" si="14">SUBTOTAL(9,AF6:AF65)</f>
        <v>1163</v>
      </c>
      <c r="AG66" s="14">
        <f t="shared" ref="AG66" si="15">SUBTOTAL(9,AG6:AG65)</f>
        <v>5712</v>
      </c>
      <c r="AH66" s="14">
        <f t="shared" ref="AH66" si="16">SUBTOTAL(9,AH6:AH65)</f>
        <v>3397</v>
      </c>
      <c r="AI66" s="14">
        <f t="shared" ref="AI66:AK66" si="17">SUBTOTAL(9,AI6:AI65)</f>
        <v>82654</v>
      </c>
      <c r="AJ66" s="28">
        <f t="shared" ref="AJ66" si="18">(AI66-AB66)/AB66*100</f>
        <v>1.2308785165770555</v>
      </c>
      <c r="AK66" s="14">
        <f t="shared" si="17"/>
        <v>15539</v>
      </c>
      <c r="AL66" s="14">
        <f t="shared" ref="AL66" si="19">SUBTOTAL(9,AL6:AL65)</f>
        <v>2564</v>
      </c>
      <c r="AM66" s="14">
        <f t="shared" ref="AM66" si="20">SUBTOTAL(9,AM6:AM65)</f>
        <v>79568</v>
      </c>
      <c r="AN66" s="29">
        <f t="shared" ref="AN66" si="21">AM66/AI66</f>
        <v>0.96266363394391075</v>
      </c>
      <c r="AO66" s="14">
        <f t="shared" ref="AO66" si="22">SUBTOTAL(9,AO6:AO65)</f>
        <v>81852</v>
      </c>
      <c r="AP66" s="14">
        <f t="shared" ref="AP66" si="23">SUBTOTAL(9,AP6:AP65)</f>
        <v>1961</v>
      </c>
      <c r="AQ66" s="14">
        <f t="shared" ref="AQ66" si="24">SUBTOTAL(9,AQ6:AQ65)</f>
        <v>8475</v>
      </c>
      <c r="AR66" s="14">
        <f t="shared" ref="AR66" si="25">SUBTOTAL(9,AR6:AR65)</f>
        <v>1904</v>
      </c>
      <c r="AS66" s="14">
        <f>SUBTOTAL(9,AS6:AS65)</f>
        <v>1009</v>
      </c>
      <c r="AT66" s="14">
        <f t="shared" ref="AT66" si="26">SUBTOTAL(9,AT6:AT65)</f>
        <v>7616</v>
      </c>
      <c r="AU66" s="14">
        <f t="shared" ref="AU66" si="27">SUBTOTAL(9,AU6:AU65)</f>
        <v>4406</v>
      </c>
      <c r="AV66" s="14">
        <f t="shared" ref="AV66:AX66" si="28">SUBTOTAL(9,AV6:AV65)</f>
        <v>82711</v>
      </c>
      <c r="AW66" s="28">
        <f t="shared" ref="AW66" si="29">(AV66-AO66)/AO66*100</f>
        <v>1.0494551141083908</v>
      </c>
      <c r="AX66" s="14">
        <f t="shared" si="28"/>
        <v>15326</v>
      </c>
      <c r="AY66" s="14">
        <f t="shared" ref="AY66" si="30">SUBTOTAL(9,AY6:AY65)</f>
        <v>2784</v>
      </c>
      <c r="AZ66" s="14">
        <f t="shared" ref="AZ66" si="31">SUBTOTAL(9,AZ6:AZ65)</f>
        <v>80306</v>
      </c>
      <c r="BA66" s="29">
        <f t="shared" ref="BA66" si="32">AZ66/AV66</f>
        <v>0.97092285185767313</v>
      </c>
    </row>
    <row r="67" spans="1:53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  <c r="K67" s="6"/>
      <c r="L67" s="22"/>
      <c r="Q67" s="6"/>
    </row>
    <row r="68" spans="1:53" x14ac:dyDescent="0.3">
      <c r="C68" s="6"/>
      <c r="D68" s="6"/>
      <c r="E68" s="6"/>
    </row>
    <row r="69" spans="1:53" x14ac:dyDescent="0.3">
      <c r="B69" s="11"/>
    </row>
    <row r="70" spans="1:53" x14ac:dyDescent="0.3">
      <c r="B70" s="11" t="s">
        <v>99</v>
      </c>
    </row>
    <row r="71" spans="1:53" x14ac:dyDescent="0.3">
      <c r="B71" s="11" t="s">
        <v>100</v>
      </c>
    </row>
  </sheetData>
  <autoFilter ref="A5:J65"/>
  <sortState ref="A6:BA65">
    <sortCondition ref="A6:A65"/>
  </sortState>
  <mergeCells count="46">
    <mergeCell ref="AV3:AV5"/>
    <mergeCell ref="AW3:AW5"/>
    <mergeCell ref="AY3:AY5"/>
    <mergeCell ref="AZ3:AZ5"/>
    <mergeCell ref="BA3:BA5"/>
    <mergeCell ref="AX3:AX5"/>
    <mergeCell ref="AO3:AO5"/>
    <mergeCell ref="AP3:AP5"/>
    <mergeCell ref="AQ3:AQ5"/>
    <mergeCell ref="AR3:AS4"/>
    <mergeCell ref="AT3:AU4"/>
    <mergeCell ref="AI3:AI5"/>
    <mergeCell ref="AJ3:AJ5"/>
    <mergeCell ref="AL3:AL5"/>
    <mergeCell ref="AM3:AM5"/>
    <mergeCell ref="AN3:AN5"/>
    <mergeCell ref="AK3:AK5"/>
    <mergeCell ref="AB3:AB5"/>
    <mergeCell ref="AC3:AC5"/>
    <mergeCell ref="AD3:AD5"/>
    <mergeCell ref="AE3:AF4"/>
    <mergeCell ref="AG3:AH4"/>
    <mergeCell ref="Y3:Y5"/>
    <mergeCell ref="Z3:Z5"/>
    <mergeCell ref="AA3:AA5"/>
    <mergeCell ref="Q3:Q5"/>
    <mergeCell ref="T3:U4"/>
    <mergeCell ref="X3:X5"/>
    <mergeCell ref="O3:O5"/>
    <mergeCell ref="P3:P5"/>
    <mergeCell ref="R3:S4"/>
    <mergeCell ref="V3:V5"/>
    <mergeCell ref="W3:W5"/>
    <mergeCell ref="N3:N5"/>
    <mergeCell ref="J3:J5"/>
    <mergeCell ref="D1:I1"/>
    <mergeCell ref="D2:I2"/>
    <mergeCell ref="I3:I5"/>
    <mergeCell ref="G3:H4"/>
    <mergeCell ref="L3:L5"/>
    <mergeCell ref="A3:B4"/>
    <mergeCell ref="C3:D4"/>
    <mergeCell ref="E3:E5"/>
    <mergeCell ref="F3:F5"/>
    <mergeCell ref="M3:M5"/>
    <mergeCell ref="K3:K5"/>
  </mergeCells>
  <pageMargins left="0.7" right="0.7" top="0.75" bottom="0.75" header="0.3" footer="0.3"/>
  <pageSetup paperSize="9" orientation="portrait" r:id="rId1"/>
  <ignoredErrors>
    <ignoredError sqref="J66 N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1"/>
  <sheetViews>
    <sheetView workbookViewId="0">
      <pane xSplit="4" ySplit="5" topLeftCell="AN6" activePane="bottomRight" state="frozen"/>
      <selection pane="topRight" activeCell="E1" sqref="E1"/>
      <selection pane="bottomLeft" activeCell="A6" sqref="A6"/>
      <selection pane="bottomRight" activeCell="AX14" sqref="AX14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21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ht="18" x14ac:dyDescent="0.35">
      <c r="D1" s="86" t="s">
        <v>96</v>
      </c>
      <c r="E1" s="86"/>
      <c r="F1" s="86"/>
      <c r="G1" s="86"/>
      <c r="H1" s="86"/>
      <c r="I1" s="86"/>
    </row>
    <row r="2" spans="1:53" ht="17.25" thickBot="1" x14ac:dyDescent="0.35">
      <c r="D2" s="87" t="s">
        <v>107</v>
      </c>
      <c r="E2" s="87"/>
      <c r="F2" s="87"/>
      <c r="G2" s="87"/>
      <c r="H2" s="87"/>
      <c r="I2" s="87"/>
    </row>
    <row r="3" spans="1:53" ht="15" customHeight="1" x14ac:dyDescent="0.3">
      <c r="A3" s="73" t="s">
        <v>1</v>
      </c>
      <c r="B3" s="74"/>
      <c r="C3" s="73" t="s">
        <v>0</v>
      </c>
      <c r="D3" s="74"/>
      <c r="E3" s="78" t="s">
        <v>82</v>
      </c>
      <c r="F3" s="78" t="s">
        <v>80</v>
      </c>
      <c r="G3" s="73" t="s">
        <v>83</v>
      </c>
      <c r="H3" s="88"/>
      <c r="I3" s="78" t="s">
        <v>84</v>
      </c>
      <c r="J3" s="78" t="s">
        <v>75</v>
      </c>
      <c r="K3" s="83" t="s">
        <v>122</v>
      </c>
      <c r="L3" s="83" t="s">
        <v>97</v>
      </c>
      <c r="M3" s="78" t="s">
        <v>98</v>
      </c>
      <c r="N3" s="78" t="s">
        <v>101</v>
      </c>
      <c r="O3" s="78" t="s">
        <v>85</v>
      </c>
      <c r="P3" s="78" t="s">
        <v>87</v>
      </c>
      <c r="Q3" s="78" t="s">
        <v>102</v>
      </c>
      <c r="R3" s="73" t="s">
        <v>88</v>
      </c>
      <c r="S3" s="88"/>
      <c r="T3" s="73" t="s">
        <v>117</v>
      </c>
      <c r="U3" s="88"/>
      <c r="V3" s="78" t="s">
        <v>86</v>
      </c>
      <c r="W3" s="78" t="s">
        <v>75</v>
      </c>
      <c r="X3" s="83" t="s">
        <v>123</v>
      </c>
      <c r="Y3" s="83" t="s">
        <v>110</v>
      </c>
      <c r="Z3" s="78" t="s">
        <v>108</v>
      </c>
      <c r="AA3" s="78" t="s">
        <v>109</v>
      </c>
      <c r="AB3" s="78" t="s">
        <v>89</v>
      </c>
      <c r="AC3" s="78" t="s">
        <v>90</v>
      </c>
      <c r="AD3" s="78" t="s">
        <v>103</v>
      </c>
      <c r="AE3" s="73" t="s">
        <v>91</v>
      </c>
      <c r="AF3" s="88"/>
      <c r="AG3" s="73" t="s">
        <v>104</v>
      </c>
      <c r="AH3" s="88"/>
      <c r="AI3" s="78" t="s">
        <v>92</v>
      </c>
      <c r="AJ3" s="78" t="s">
        <v>75</v>
      </c>
      <c r="AK3" s="83" t="s">
        <v>124</v>
      </c>
      <c r="AL3" s="83" t="s">
        <v>111</v>
      </c>
      <c r="AM3" s="78" t="s">
        <v>112</v>
      </c>
      <c r="AN3" s="78" t="s">
        <v>113</v>
      </c>
      <c r="AO3" s="78" t="s">
        <v>81</v>
      </c>
      <c r="AP3" s="78" t="s">
        <v>93</v>
      </c>
      <c r="AQ3" s="78" t="s">
        <v>105</v>
      </c>
      <c r="AR3" s="73" t="s">
        <v>94</v>
      </c>
      <c r="AS3" s="88"/>
      <c r="AT3" s="73" t="s">
        <v>106</v>
      </c>
      <c r="AU3" s="88"/>
      <c r="AV3" s="78" t="s">
        <v>95</v>
      </c>
      <c r="AW3" s="78" t="s">
        <v>75</v>
      </c>
      <c r="AX3" s="83" t="s">
        <v>121</v>
      </c>
      <c r="AY3" s="83" t="s">
        <v>114</v>
      </c>
      <c r="AZ3" s="78" t="s">
        <v>115</v>
      </c>
      <c r="BA3" s="78" t="s">
        <v>116</v>
      </c>
    </row>
    <row r="4" spans="1:53" ht="36" customHeight="1" thickBot="1" x14ac:dyDescent="0.35">
      <c r="A4" s="75"/>
      <c r="B4" s="76"/>
      <c r="C4" s="75"/>
      <c r="D4" s="77"/>
      <c r="E4" s="79"/>
      <c r="F4" s="81"/>
      <c r="G4" s="89"/>
      <c r="H4" s="90"/>
      <c r="I4" s="81"/>
      <c r="J4" s="81"/>
      <c r="K4" s="84"/>
      <c r="L4" s="84"/>
      <c r="M4" s="81"/>
      <c r="N4" s="81"/>
      <c r="O4" s="79"/>
      <c r="P4" s="81"/>
      <c r="Q4" s="81"/>
      <c r="R4" s="89"/>
      <c r="S4" s="90"/>
      <c r="T4" s="89"/>
      <c r="U4" s="90"/>
      <c r="V4" s="81"/>
      <c r="W4" s="81"/>
      <c r="X4" s="84"/>
      <c r="Y4" s="84"/>
      <c r="Z4" s="81"/>
      <c r="AA4" s="81"/>
      <c r="AB4" s="79"/>
      <c r="AC4" s="81"/>
      <c r="AD4" s="81"/>
      <c r="AE4" s="89"/>
      <c r="AF4" s="90"/>
      <c r="AG4" s="89"/>
      <c r="AH4" s="90"/>
      <c r="AI4" s="81"/>
      <c r="AJ4" s="81"/>
      <c r="AK4" s="84"/>
      <c r="AL4" s="84"/>
      <c r="AM4" s="81"/>
      <c r="AN4" s="81"/>
      <c r="AO4" s="79"/>
      <c r="AP4" s="81"/>
      <c r="AQ4" s="81"/>
      <c r="AR4" s="89"/>
      <c r="AS4" s="90"/>
      <c r="AT4" s="89"/>
      <c r="AU4" s="90"/>
      <c r="AV4" s="81"/>
      <c r="AW4" s="81"/>
      <c r="AX4" s="84"/>
      <c r="AY4" s="84"/>
      <c r="AZ4" s="81"/>
      <c r="BA4" s="81"/>
    </row>
    <row r="5" spans="1:53" ht="59.25" customHeight="1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80"/>
      <c r="F5" s="82"/>
      <c r="G5" s="20" t="s">
        <v>78</v>
      </c>
      <c r="H5" s="20" t="s">
        <v>79</v>
      </c>
      <c r="I5" s="82"/>
      <c r="J5" s="82"/>
      <c r="K5" s="85"/>
      <c r="L5" s="85"/>
      <c r="M5" s="82"/>
      <c r="N5" s="82"/>
      <c r="O5" s="80"/>
      <c r="P5" s="82"/>
      <c r="Q5" s="82"/>
      <c r="R5" s="20" t="s">
        <v>78</v>
      </c>
      <c r="S5" s="20" t="s">
        <v>79</v>
      </c>
      <c r="T5" s="20" t="s">
        <v>78</v>
      </c>
      <c r="U5" s="20" t="s">
        <v>79</v>
      </c>
      <c r="V5" s="82"/>
      <c r="W5" s="82"/>
      <c r="X5" s="85"/>
      <c r="Y5" s="85"/>
      <c r="Z5" s="82"/>
      <c r="AA5" s="82"/>
      <c r="AB5" s="80"/>
      <c r="AC5" s="82"/>
      <c r="AD5" s="82"/>
      <c r="AE5" s="20" t="s">
        <v>78</v>
      </c>
      <c r="AF5" s="20" t="s">
        <v>79</v>
      </c>
      <c r="AG5" s="20" t="s">
        <v>78</v>
      </c>
      <c r="AH5" s="20" t="s">
        <v>79</v>
      </c>
      <c r="AI5" s="82"/>
      <c r="AJ5" s="82"/>
      <c r="AK5" s="85"/>
      <c r="AL5" s="85"/>
      <c r="AM5" s="82"/>
      <c r="AN5" s="82"/>
      <c r="AO5" s="80"/>
      <c r="AP5" s="82"/>
      <c r="AQ5" s="82"/>
      <c r="AR5" s="20" t="s">
        <v>78</v>
      </c>
      <c r="AS5" s="20" t="s">
        <v>79</v>
      </c>
      <c r="AT5" s="20" t="s">
        <v>78</v>
      </c>
      <c r="AU5" s="20" t="s">
        <v>79</v>
      </c>
      <c r="AV5" s="82"/>
      <c r="AW5" s="82"/>
      <c r="AX5" s="85"/>
      <c r="AY5" s="85"/>
      <c r="AZ5" s="82"/>
      <c r="BA5" s="82"/>
    </row>
    <row r="6" spans="1:53" x14ac:dyDescent="0.3">
      <c r="A6" s="17">
        <v>1</v>
      </c>
      <c r="B6" s="3" t="s">
        <v>4</v>
      </c>
      <c r="C6" s="3">
        <v>11</v>
      </c>
      <c r="D6" s="3" t="s">
        <v>7</v>
      </c>
      <c r="E6" s="12">
        <v>77</v>
      </c>
      <c r="F6" s="32">
        <v>1</v>
      </c>
      <c r="G6" s="32">
        <v>1</v>
      </c>
      <c r="H6" s="32"/>
      <c r="I6" s="32">
        <v>77</v>
      </c>
      <c r="J6" s="33">
        <f>(I6-E6)/E6*100</f>
        <v>0</v>
      </c>
      <c r="K6" s="34">
        <v>33</v>
      </c>
      <c r="L6" s="34"/>
      <c r="M6" s="32">
        <v>73</v>
      </c>
      <c r="N6" s="35">
        <f>M6/I6</f>
        <v>0.94805194805194803</v>
      </c>
      <c r="O6" s="12">
        <v>79</v>
      </c>
      <c r="P6" s="55">
        <v>7</v>
      </c>
      <c r="Q6" s="57">
        <f>P6+F6</f>
        <v>8</v>
      </c>
      <c r="R6" s="55"/>
      <c r="S6" s="55"/>
      <c r="T6" s="57">
        <f>R6+G6</f>
        <v>1</v>
      </c>
      <c r="U6" s="57">
        <f>S6+H6</f>
        <v>0</v>
      </c>
      <c r="V6" s="57">
        <v>84</v>
      </c>
      <c r="W6" s="41">
        <f>(V6-O6)/O6*100</f>
        <v>6.3291139240506329</v>
      </c>
      <c r="X6" s="60">
        <v>35</v>
      </c>
      <c r="Y6" s="57"/>
      <c r="Z6" s="57">
        <v>80</v>
      </c>
      <c r="AA6" s="42">
        <f>Z6/V6</f>
        <v>0.95238095238095233</v>
      </c>
      <c r="AB6" s="12">
        <v>79</v>
      </c>
      <c r="AC6" s="63">
        <v>4</v>
      </c>
      <c r="AD6" s="65">
        <f>AC6+P6+F6</f>
        <v>12</v>
      </c>
      <c r="AE6" s="63">
        <v>1</v>
      </c>
      <c r="AF6" s="63"/>
      <c r="AG6" s="65">
        <f>AE6+R6+G6</f>
        <v>2</v>
      </c>
      <c r="AH6" s="65">
        <f>AF6+S6+H6</f>
        <v>0</v>
      </c>
      <c r="AI6" s="65">
        <v>86</v>
      </c>
      <c r="AJ6" s="23">
        <f>(AI6-AB6)/AB6*100</f>
        <v>8.8607594936708853</v>
      </c>
      <c r="AK6" s="67">
        <v>37</v>
      </c>
      <c r="AL6" s="65"/>
      <c r="AM6" s="65">
        <v>84</v>
      </c>
      <c r="AN6" s="24">
        <f>AM6/AI6</f>
        <v>0.97674418604651159</v>
      </c>
      <c r="AO6" s="12">
        <v>78</v>
      </c>
      <c r="AP6" s="69">
        <v>4</v>
      </c>
      <c r="AQ6" s="71">
        <f>AP6+AC6+P6+F6</f>
        <v>16</v>
      </c>
      <c r="AR6" s="69">
        <v>1</v>
      </c>
      <c r="AS6" s="69"/>
      <c r="AT6" s="71">
        <f>AR6+AE6+R6+G6</f>
        <v>3</v>
      </c>
      <c r="AU6" s="71">
        <f>AS6+AF6+S6+H6</f>
        <v>0</v>
      </c>
      <c r="AV6" s="71">
        <v>87</v>
      </c>
      <c r="AW6" s="49">
        <f>(AV6-AO6)/AO6*100</f>
        <v>11.538461538461538</v>
      </c>
      <c r="AX6" s="71">
        <v>400</v>
      </c>
      <c r="AY6" s="47"/>
      <c r="AZ6" s="71">
        <v>85</v>
      </c>
      <c r="BA6" s="50">
        <f>AZ6/AV6</f>
        <v>0.97701149425287359</v>
      </c>
    </row>
    <row r="7" spans="1:53" x14ac:dyDescent="0.3">
      <c r="A7" s="8">
        <v>1</v>
      </c>
      <c r="B7" s="4" t="s">
        <v>4</v>
      </c>
      <c r="C7" s="4">
        <v>15</v>
      </c>
      <c r="D7" s="4" t="s">
        <v>5</v>
      </c>
      <c r="E7" s="14">
        <v>46</v>
      </c>
      <c r="F7" s="31"/>
      <c r="G7" s="31">
        <v>2</v>
      </c>
      <c r="H7" s="31">
        <v>1</v>
      </c>
      <c r="I7" s="31">
        <v>50</v>
      </c>
      <c r="J7" s="33">
        <f>(I7-E7)/E7*100</f>
        <v>8.695652173913043</v>
      </c>
      <c r="K7" s="34">
        <v>22</v>
      </c>
      <c r="L7" s="34"/>
      <c r="M7" s="32">
        <v>48</v>
      </c>
      <c r="N7" s="36">
        <f>M7/I7</f>
        <v>0.96</v>
      </c>
      <c r="O7" s="14">
        <v>49</v>
      </c>
      <c r="P7" s="56">
        <v>5</v>
      </c>
      <c r="Q7" s="57">
        <f>P7+F7</f>
        <v>5</v>
      </c>
      <c r="R7" s="56">
        <v>3</v>
      </c>
      <c r="S7" s="56"/>
      <c r="T7" s="57">
        <f>R7+G7</f>
        <v>5</v>
      </c>
      <c r="U7" s="57">
        <f>S7+H7</f>
        <v>1</v>
      </c>
      <c r="V7" s="58">
        <v>51</v>
      </c>
      <c r="W7" s="43">
        <f>(V7-O7)/O7*100</f>
        <v>4.0816326530612246</v>
      </c>
      <c r="X7" s="61">
        <v>25</v>
      </c>
      <c r="Y7" s="58"/>
      <c r="Z7" s="58">
        <v>49</v>
      </c>
      <c r="AA7" s="44">
        <f>Z7/V7</f>
        <v>0.96078431372549022</v>
      </c>
      <c r="AB7" s="14">
        <v>49</v>
      </c>
      <c r="AC7" s="64">
        <v>1</v>
      </c>
      <c r="AD7" s="65">
        <f>AC7+P7+F7</f>
        <v>6</v>
      </c>
      <c r="AE7" s="64">
        <v>3</v>
      </c>
      <c r="AF7" s="64">
        <v>3</v>
      </c>
      <c r="AG7" s="65">
        <f>AE7+R7+G7</f>
        <v>8</v>
      </c>
      <c r="AH7" s="65">
        <f>AF7+S7+H7</f>
        <v>4</v>
      </c>
      <c r="AI7" s="66">
        <v>48</v>
      </c>
      <c r="AJ7" s="26">
        <f>(AI7-AB7)/AB7*100</f>
        <v>-2.0408163265306123</v>
      </c>
      <c r="AK7" s="68">
        <v>25</v>
      </c>
      <c r="AL7" s="66"/>
      <c r="AM7" s="66">
        <v>46</v>
      </c>
      <c r="AN7" s="27">
        <f>AM7/AI7</f>
        <v>0.95833333333333337</v>
      </c>
      <c r="AO7" s="14">
        <v>51</v>
      </c>
      <c r="AP7" s="69">
        <v>2</v>
      </c>
      <c r="AQ7" s="71">
        <f>AP7+AC7+P7+F7</f>
        <v>8</v>
      </c>
      <c r="AR7" s="69">
        <v>1</v>
      </c>
      <c r="AS7" s="70"/>
      <c r="AT7" s="71">
        <f>AR7+AE7+R7+G7</f>
        <v>9</v>
      </c>
      <c r="AU7" s="71">
        <f>AS7+AF7+S7+H7</f>
        <v>4</v>
      </c>
      <c r="AV7" s="72">
        <v>48</v>
      </c>
      <c r="AW7" s="51">
        <f>(AV7-AO7)/AO7*100</f>
        <v>-5.8823529411764701</v>
      </c>
      <c r="AX7" s="71">
        <v>25</v>
      </c>
      <c r="AY7" s="72"/>
      <c r="AZ7" s="72">
        <v>47</v>
      </c>
      <c r="BA7" s="52">
        <f>AZ7/AV7</f>
        <v>0.97916666666666663</v>
      </c>
    </row>
    <row r="8" spans="1:53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230</v>
      </c>
      <c r="F8" s="31">
        <v>7</v>
      </c>
      <c r="G8" s="31">
        <v>1</v>
      </c>
      <c r="H8" s="32"/>
      <c r="I8" s="31">
        <v>253</v>
      </c>
      <c r="J8" s="33">
        <f>(I8-E8)/E8*100</f>
        <v>10</v>
      </c>
      <c r="K8" s="34">
        <v>239</v>
      </c>
      <c r="L8" s="34"/>
      <c r="M8" s="32">
        <v>236</v>
      </c>
      <c r="N8" s="36">
        <f>M8/I8</f>
        <v>0.93280632411067199</v>
      </c>
      <c r="O8" s="14">
        <v>237</v>
      </c>
      <c r="P8" s="56">
        <v>8</v>
      </c>
      <c r="Q8" s="57">
        <f>P8+F8</f>
        <v>15</v>
      </c>
      <c r="R8" s="56">
        <v>5</v>
      </c>
      <c r="S8" s="56"/>
      <c r="T8" s="57">
        <f>R8+G8</f>
        <v>6</v>
      </c>
      <c r="U8" s="57">
        <f>S8+H8</f>
        <v>0</v>
      </c>
      <c r="V8" s="58">
        <v>256</v>
      </c>
      <c r="W8" s="43">
        <f>(V8-O8)/O8*100</f>
        <v>8.0168776371308024</v>
      </c>
      <c r="X8" s="61">
        <v>241</v>
      </c>
      <c r="Y8" s="58"/>
      <c r="Z8" s="58">
        <v>241</v>
      </c>
      <c r="AA8" s="44">
        <f>Z8/V8</f>
        <v>0.94140625</v>
      </c>
      <c r="AB8" s="14">
        <v>239</v>
      </c>
      <c r="AC8" s="64">
        <v>6</v>
      </c>
      <c r="AD8" s="65">
        <f>AC8+P8+F8</f>
        <v>21</v>
      </c>
      <c r="AE8" s="64">
        <v>2</v>
      </c>
      <c r="AF8" s="64">
        <v>2</v>
      </c>
      <c r="AG8" s="65">
        <f>AE8+R8+G8</f>
        <v>8</v>
      </c>
      <c r="AH8" s="65">
        <f>AF8+S8+H8</f>
        <v>2</v>
      </c>
      <c r="AI8" s="66">
        <v>261</v>
      </c>
      <c r="AJ8" s="26">
        <f>(AI8-AB8)/AB8*100</f>
        <v>9.2050209205020916</v>
      </c>
      <c r="AK8" s="68">
        <v>246</v>
      </c>
      <c r="AL8" s="66"/>
      <c r="AM8" s="66">
        <v>247</v>
      </c>
      <c r="AN8" s="27">
        <f>AM8/AI8</f>
        <v>0.94636015325670497</v>
      </c>
      <c r="AO8" s="14">
        <v>246</v>
      </c>
      <c r="AP8" s="70">
        <v>4</v>
      </c>
      <c r="AQ8" s="71">
        <f>AP8+AC8+P8+F8</f>
        <v>25</v>
      </c>
      <c r="AR8" s="69">
        <v>2</v>
      </c>
      <c r="AS8" s="70"/>
      <c r="AT8" s="71">
        <f>AR8+AE8+R8+G8</f>
        <v>10</v>
      </c>
      <c r="AU8" s="71">
        <f>AS8+AF8+S8+H8</f>
        <v>2</v>
      </c>
      <c r="AV8" s="72">
        <v>264</v>
      </c>
      <c r="AW8" s="51">
        <f>(AV8-AO8)/AO8*100</f>
        <v>7.3170731707317067</v>
      </c>
      <c r="AX8" s="71">
        <v>247</v>
      </c>
      <c r="AY8" s="72"/>
      <c r="AZ8" s="72">
        <v>251</v>
      </c>
      <c r="BA8" s="52">
        <f>AZ8/AV8</f>
        <v>0.9507575757575758</v>
      </c>
    </row>
    <row r="9" spans="1:53" x14ac:dyDescent="0.3">
      <c r="A9" s="8">
        <v>1</v>
      </c>
      <c r="B9" s="4" t="s">
        <v>4</v>
      </c>
      <c r="C9" s="4">
        <v>38</v>
      </c>
      <c r="D9" s="4" t="s">
        <v>6</v>
      </c>
      <c r="E9" s="14">
        <v>168</v>
      </c>
      <c r="F9" s="31">
        <v>5</v>
      </c>
      <c r="G9" s="31">
        <v>2</v>
      </c>
      <c r="H9" s="31"/>
      <c r="I9" s="31">
        <v>180</v>
      </c>
      <c r="J9" s="33">
        <f>(I9-E9)/E9*100</f>
        <v>7.1428571428571423</v>
      </c>
      <c r="K9" s="34">
        <v>159</v>
      </c>
      <c r="L9" s="34">
        <v>1</v>
      </c>
      <c r="M9" s="32">
        <v>172</v>
      </c>
      <c r="N9" s="36">
        <f>M9/I9</f>
        <v>0.9555555555555556</v>
      </c>
      <c r="O9" s="14">
        <v>180</v>
      </c>
      <c r="P9" s="56">
        <v>4</v>
      </c>
      <c r="Q9" s="57">
        <f>P9+F9</f>
        <v>9</v>
      </c>
      <c r="R9" s="56">
        <v>4</v>
      </c>
      <c r="S9" s="56"/>
      <c r="T9" s="57">
        <f>R9+G9</f>
        <v>6</v>
      </c>
      <c r="U9" s="57">
        <f>S9+H9</f>
        <v>0</v>
      </c>
      <c r="V9" s="58">
        <v>180</v>
      </c>
      <c r="W9" s="43">
        <f>(V9-O9)/O9*100</f>
        <v>0</v>
      </c>
      <c r="X9" s="61">
        <v>161</v>
      </c>
      <c r="Y9" s="58">
        <v>1</v>
      </c>
      <c r="Z9" s="58">
        <v>172</v>
      </c>
      <c r="AA9" s="44">
        <f>Z9/V9</f>
        <v>0.9555555555555556</v>
      </c>
      <c r="AB9" s="14">
        <v>180</v>
      </c>
      <c r="AC9" s="64">
        <v>7</v>
      </c>
      <c r="AD9" s="65">
        <f>AC9+P9+F9</f>
        <v>16</v>
      </c>
      <c r="AE9" s="64">
        <v>9</v>
      </c>
      <c r="AF9" s="64"/>
      <c r="AG9" s="65">
        <f>AE9+R9+G9</f>
        <v>15</v>
      </c>
      <c r="AH9" s="65">
        <f>AF9+S9+H9</f>
        <v>0</v>
      </c>
      <c r="AI9" s="66">
        <v>178</v>
      </c>
      <c r="AJ9" s="26">
        <f>(AI9-AB9)/AB9*100</f>
        <v>-1.1111111111111112</v>
      </c>
      <c r="AK9" s="68">
        <v>158</v>
      </c>
      <c r="AL9" s="66">
        <v>1</v>
      </c>
      <c r="AM9" s="66">
        <v>174</v>
      </c>
      <c r="AN9" s="27">
        <f>AM9/AI9</f>
        <v>0.97752808988764039</v>
      </c>
      <c r="AO9" s="14">
        <v>178</v>
      </c>
      <c r="AP9" s="70">
        <v>4</v>
      </c>
      <c r="AQ9" s="71">
        <f>AP9+AC9+P9+F9</f>
        <v>20</v>
      </c>
      <c r="AR9" s="70">
        <v>4</v>
      </c>
      <c r="AS9" s="70">
        <v>2</v>
      </c>
      <c r="AT9" s="71">
        <f>AR9+AE9+R9+G9</f>
        <v>19</v>
      </c>
      <c r="AU9" s="71">
        <f>AS9+AF9+S9+H9</f>
        <v>2</v>
      </c>
      <c r="AV9" s="72">
        <v>180</v>
      </c>
      <c r="AW9" s="51">
        <f>(AV9-AO9)/AO9*100</f>
        <v>1.1235955056179776</v>
      </c>
      <c r="AX9" s="71">
        <v>158</v>
      </c>
      <c r="AY9" s="72"/>
      <c r="AZ9" s="72">
        <v>177</v>
      </c>
      <c r="BA9" s="52">
        <f>AZ9/AV9</f>
        <v>0.98333333333333328</v>
      </c>
    </row>
    <row r="10" spans="1:53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146</v>
      </c>
      <c r="F10" s="31">
        <v>6</v>
      </c>
      <c r="G10" s="31"/>
      <c r="H10" s="31"/>
      <c r="I10" s="31">
        <v>166</v>
      </c>
      <c r="J10" s="33">
        <f>(I10-E10)/E10*100</f>
        <v>13.698630136986301</v>
      </c>
      <c r="K10" s="34">
        <v>156</v>
      </c>
      <c r="L10" s="34"/>
      <c r="M10" s="32">
        <v>156</v>
      </c>
      <c r="N10" s="36">
        <f>M10/I10</f>
        <v>0.93975903614457834</v>
      </c>
      <c r="O10" s="14">
        <v>154</v>
      </c>
      <c r="P10" s="56">
        <v>7</v>
      </c>
      <c r="Q10" s="57">
        <f>P10+F10</f>
        <v>13</v>
      </c>
      <c r="R10" s="56">
        <v>1</v>
      </c>
      <c r="S10" s="56">
        <v>1</v>
      </c>
      <c r="T10" s="57">
        <f>R10+G10</f>
        <v>1</v>
      </c>
      <c r="U10" s="57">
        <f>S10+H10</f>
        <v>1</v>
      </c>
      <c r="V10" s="58">
        <v>172</v>
      </c>
      <c r="W10" s="43">
        <f>(V10-O10)/O10*100</f>
        <v>11.688311688311687</v>
      </c>
      <c r="X10" s="61">
        <v>161</v>
      </c>
      <c r="Y10" s="58"/>
      <c r="Z10" s="58">
        <v>162</v>
      </c>
      <c r="AA10" s="44">
        <f>Z10/V10</f>
        <v>0.94186046511627908</v>
      </c>
      <c r="AB10" s="14">
        <v>157</v>
      </c>
      <c r="AC10" s="64">
        <v>4</v>
      </c>
      <c r="AD10" s="65">
        <f>AC10+P10+F10</f>
        <v>17</v>
      </c>
      <c r="AE10" s="64">
        <v>2</v>
      </c>
      <c r="AF10" s="64">
        <v>1</v>
      </c>
      <c r="AG10" s="65">
        <f>AE10+R10+G10</f>
        <v>3</v>
      </c>
      <c r="AH10" s="65">
        <f>AF10+S10+H10</f>
        <v>2</v>
      </c>
      <c r="AI10" s="66">
        <v>173</v>
      </c>
      <c r="AJ10" s="26">
        <f>(AI10-AB10)/AB10*100</f>
        <v>10.191082802547772</v>
      </c>
      <c r="AK10" s="68">
        <v>164</v>
      </c>
      <c r="AL10" s="66"/>
      <c r="AM10" s="66">
        <v>165</v>
      </c>
      <c r="AN10" s="27">
        <f>AM10/AI10</f>
        <v>0.95375722543352603</v>
      </c>
      <c r="AO10" s="14">
        <v>160</v>
      </c>
      <c r="AP10" s="70">
        <v>7</v>
      </c>
      <c r="AQ10" s="71">
        <f>AP10+AC10+P10+F10</f>
        <v>24</v>
      </c>
      <c r="AR10" s="70"/>
      <c r="AS10" s="70"/>
      <c r="AT10" s="71">
        <f>AR10+AE10+R10+G10</f>
        <v>3</v>
      </c>
      <c r="AU10" s="71">
        <f>AS10+AF10+S10+H10</f>
        <v>2</v>
      </c>
      <c r="AV10" s="72">
        <v>180</v>
      </c>
      <c r="AW10" s="51">
        <f>(AV10-AO10)/AO10*100</f>
        <v>12.5</v>
      </c>
      <c r="AX10" s="71">
        <v>169</v>
      </c>
      <c r="AY10" s="72"/>
      <c r="AZ10" s="72">
        <v>173</v>
      </c>
      <c r="BA10" s="52">
        <f>AZ10/AV10</f>
        <v>0.96111111111111114</v>
      </c>
    </row>
    <row r="11" spans="1:53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21</v>
      </c>
      <c r="F11" s="31">
        <v>2</v>
      </c>
      <c r="G11" s="31"/>
      <c r="H11" s="31"/>
      <c r="I11" s="31">
        <v>27</v>
      </c>
      <c r="J11" s="33">
        <f>(I11-E11)/E11*100</f>
        <v>28.571428571428569</v>
      </c>
      <c r="K11" s="34">
        <v>22</v>
      </c>
      <c r="L11" s="34"/>
      <c r="M11" s="32">
        <v>27</v>
      </c>
      <c r="N11" s="36">
        <f>M11/I11</f>
        <v>1</v>
      </c>
      <c r="O11" s="14">
        <v>26</v>
      </c>
      <c r="P11" s="56"/>
      <c r="Q11" s="57">
        <f>P11+F11</f>
        <v>2</v>
      </c>
      <c r="R11" s="56"/>
      <c r="S11" s="56"/>
      <c r="T11" s="57">
        <f>R11+G11</f>
        <v>0</v>
      </c>
      <c r="U11" s="57">
        <f>S11+H11</f>
        <v>0</v>
      </c>
      <c r="V11" s="58">
        <v>27</v>
      </c>
      <c r="W11" s="43">
        <f>(V11-O11)/O11*100</f>
        <v>3.8461538461538463</v>
      </c>
      <c r="X11" s="61">
        <v>22</v>
      </c>
      <c r="Y11" s="58"/>
      <c r="Z11" s="58">
        <v>27</v>
      </c>
      <c r="AA11" s="44">
        <f>Z11/V11</f>
        <v>1</v>
      </c>
      <c r="AB11" s="14">
        <v>27</v>
      </c>
      <c r="AC11" s="64"/>
      <c r="AD11" s="65">
        <f>AC11+P11+F11</f>
        <v>2</v>
      </c>
      <c r="AE11" s="64"/>
      <c r="AF11" s="64"/>
      <c r="AG11" s="65">
        <f>AE11+R11+G11</f>
        <v>0</v>
      </c>
      <c r="AH11" s="65">
        <f>AF11+S11+H11</f>
        <v>0</v>
      </c>
      <c r="AI11" s="66">
        <v>27</v>
      </c>
      <c r="AJ11" s="26">
        <f>(AI11-AB11)/AB11*100</f>
        <v>0</v>
      </c>
      <c r="AK11" s="68">
        <v>22</v>
      </c>
      <c r="AL11" s="66"/>
      <c r="AM11" s="66">
        <v>27</v>
      </c>
      <c r="AN11" s="27">
        <f>AM11/AI11</f>
        <v>1</v>
      </c>
      <c r="AO11" s="14">
        <v>25</v>
      </c>
      <c r="AP11" s="70">
        <v>1</v>
      </c>
      <c r="AQ11" s="71">
        <f>AP11+AC11+P11+F11</f>
        <v>3</v>
      </c>
      <c r="AR11" s="70"/>
      <c r="AS11" s="70"/>
      <c r="AT11" s="71">
        <f>AR11+AE11+R11+G11</f>
        <v>0</v>
      </c>
      <c r="AU11" s="71">
        <f>AS11+AF11+S11+H11</f>
        <v>0</v>
      </c>
      <c r="AV11" s="72">
        <v>28</v>
      </c>
      <c r="AW11" s="51">
        <f>(AV11-AO11)/AO11*100</f>
        <v>12</v>
      </c>
      <c r="AX11" s="71">
        <v>38</v>
      </c>
      <c r="AY11" s="48"/>
      <c r="AZ11" s="72">
        <v>28</v>
      </c>
      <c r="BA11" s="52">
        <f>AZ11/AV11</f>
        <v>1</v>
      </c>
    </row>
    <row r="12" spans="1:53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598</v>
      </c>
      <c r="F12" s="31">
        <v>41</v>
      </c>
      <c r="G12" s="31">
        <v>32</v>
      </c>
      <c r="H12" s="31">
        <v>3</v>
      </c>
      <c r="I12" s="31">
        <v>669</v>
      </c>
      <c r="J12" s="33">
        <f>(I12-E12)/E12*100</f>
        <v>11.872909698996656</v>
      </c>
      <c r="K12" s="34">
        <v>230</v>
      </c>
      <c r="L12" s="34"/>
      <c r="M12" s="32">
        <v>647</v>
      </c>
      <c r="N12" s="36">
        <f>M12/I12</f>
        <v>0.96711509715994026</v>
      </c>
      <c r="O12" s="14">
        <v>623</v>
      </c>
      <c r="P12" s="56">
        <v>37</v>
      </c>
      <c r="Q12" s="57">
        <f>P12+F12</f>
        <v>78</v>
      </c>
      <c r="R12" s="56">
        <v>13</v>
      </c>
      <c r="S12" s="56">
        <v>3</v>
      </c>
      <c r="T12" s="57">
        <f>R12+G12</f>
        <v>45</v>
      </c>
      <c r="U12" s="57">
        <f>S12+H12</f>
        <v>6</v>
      </c>
      <c r="V12" s="58">
        <v>696</v>
      </c>
      <c r="W12" s="43">
        <f>(V12-O12)/O12*100</f>
        <v>11.717495987158909</v>
      </c>
      <c r="X12" s="61">
        <v>233</v>
      </c>
      <c r="Y12" s="58"/>
      <c r="Z12" s="58">
        <v>673</v>
      </c>
      <c r="AA12" s="44">
        <f>Z12/V12</f>
        <v>0.96695402298850575</v>
      </c>
      <c r="AB12" s="14">
        <v>647</v>
      </c>
      <c r="AC12" s="64">
        <v>30</v>
      </c>
      <c r="AD12" s="65">
        <f>AC12+P12+F12</f>
        <v>108</v>
      </c>
      <c r="AE12" s="64">
        <v>43</v>
      </c>
      <c r="AF12" s="64">
        <v>14</v>
      </c>
      <c r="AG12" s="65">
        <f>AE12+R12+G12</f>
        <v>88</v>
      </c>
      <c r="AH12" s="65">
        <f>AF12+S12+H12</f>
        <v>20</v>
      </c>
      <c r="AI12" s="66">
        <v>685</v>
      </c>
      <c r="AJ12" s="26">
        <f>(AI12-AB12)/AB12*100</f>
        <v>5.873261205564142</v>
      </c>
      <c r="AK12" s="68">
        <v>236</v>
      </c>
      <c r="AL12" s="66"/>
      <c r="AM12" s="66">
        <v>673</v>
      </c>
      <c r="AN12" s="27">
        <f>AM12/AI12</f>
        <v>0.98248175182481756</v>
      </c>
      <c r="AO12" s="14">
        <v>663</v>
      </c>
      <c r="AP12" s="70">
        <v>22</v>
      </c>
      <c r="AQ12" s="71">
        <f>AP12+AC12+P12+F12</f>
        <v>130</v>
      </c>
      <c r="AR12" s="70">
        <v>29</v>
      </c>
      <c r="AS12" s="70">
        <v>8</v>
      </c>
      <c r="AT12" s="71">
        <f>AR12+AE12+R12+G12</f>
        <v>117</v>
      </c>
      <c r="AU12" s="71">
        <f>AS12+AF12+S12+H12</f>
        <v>28</v>
      </c>
      <c r="AV12" s="72">
        <v>673</v>
      </c>
      <c r="AW12" s="51">
        <f>(AV12-AO12)/AO12*100</f>
        <v>1.5082956259426847</v>
      </c>
      <c r="AX12" s="71">
        <v>232</v>
      </c>
      <c r="AY12" s="72"/>
      <c r="AZ12" s="72">
        <v>663</v>
      </c>
      <c r="BA12" s="52">
        <f>AZ12/AV12</f>
        <v>0.98514115898959886</v>
      </c>
    </row>
    <row r="13" spans="1:53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191</v>
      </c>
      <c r="F13" s="31">
        <v>2</v>
      </c>
      <c r="G13" s="31">
        <v>3</v>
      </c>
      <c r="H13" s="31">
        <v>1</v>
      </c>
      <c r="I13" s="31">
        <v>193</v>
      </c>
      <c r="J13" s="33">
        <f>(I13-E13)/E13*100</f>
        <v>1.0471204188481675</v>
      </c>
      <c r="K13" s="34">
        <v>163</v>
      </c>
      <c r="L13" s="34"/>
      <c r="M13" s="32">
        <v>176</v>
      </c>
      <c r="N13" s="36">
        <f>M13/I13</f>
        <v>0.91191709844559588</v>
      </c>
      <c r="O13" s="14">
        <v>195</v>
      </c>
      <c r="P13" s="56">
        <v>3</v>
      </c>
      <c r="Q13" s="57">
        <f>P13+F13</f>
        <v>5</v>
      </c>
      <c r="R13" s="56">
        <v>1</v>
      </c>
      <c r="S13" s="56"/>
      <c r="T13" s="57">
        <f>R13+G13</f>
        <v>4</v>
      </c>
      <c r="U13" s="57">
        <f>S13+H13</f>
        <v>1</v>
      </c>
      <c r="V13" s="58">
        <v>194</v>
      </c>
      <c r="W13" s="43">
        <f>(V13-O13)/O13*100</f>
        <v>-0.51282051282051277</v>
      </c>
      <c r="X13" s="61">
        <v>162</v>
      </c>
      <c r="Y13" s="58"/>
      <c r="Z13" s="58">
        <v>179</v>
      </c>
      <c r="AA13" s="44">
        <f>Z13/V13</f>
        <v>0.92268041237113407</v>
      </c>
      <c r="AB13" s="14">
        <v>195</v>
      </c>
      <c r="AC13" s="64">
        <v>5</v>
      </c>
      <c r="AD13" s="65">
        <f>AC13+P13+F13</f>
        <v>10</v>
      </c>
      <c r="AE13" s="64">
        <v>2</v>
      </c>
      <c r="AF13" s="64">
        <v>2</v>
      </c>
      <c r="AG13" s="65">
        <f>AE13+R13+G13</f>
        <v>6</v>
      </c>
      <c r="AH13" s="65">
        <f>AF13+S13+H13</f>
        <v>3</v>
      </c>
      <c r="AI13" s="66">
        <v>197</v>
      </c>
      <c r="AJ13" s="26">
        <f>(AI13-AB13)/AB13*100</f>
        <v>1.0256410256410255</v>
      </c>
      <c r="AK13" s="68">
        <v>164</v>
      </c>
      <c r="AL13" s="66"/>
      <c r="AM13" s="66">
        <v>182</v>
      </c>
      <c r="AN13" s="27">
        <f>AM13/AI13</f>
        <v>0.92385786802030456</v>
      </c>
      <c r="AO13" s="14">
        <v>194</v>
      </c>
      <c r="AP13" s="70">
        <v>6</v>
      </c>
      <c r="AQ13" s="71">
        <f>AP13+AC13+P13+F13</f>
        <v>16</v>
      </c>
      <c r="AR13" s="70">
        <v>7</v>
      </c>
      <c r="AS13" s="70">
        <v>4</v>
      </c>
      <c r="AT13" s="71">
        <f>AR13+AE13+R13+G13</f>
        <v>13</v>
      </c>
      <c r="AU13" s="71">
        <f>AS13+AF13+S13+H13</f>
        <v>7</v>
      </c>
      <c r="AV13" s="72">
        <v>197</v>
      </c>
      <c r="AW13" s="51">
        <f>(AV13-AO13)/AO13*100</f>
        <v>1.5463917525773196</v>
      </c>
      <c r="AX13" s="71">
        <v>166</v>
      </c>
      <c r="AY13" s="72"/>
      <c r="AZ13" s="72">
        <v>186</v>
      </c>
      <c r="BA13" s="52">
        <f>AZ13/AV13</f>
        <v>0.9441624365482234</v>
      </c>
    </row>
    <row r="14" spans="1:53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234</v>
      </c>
      <c r="F14" s="31">
        <v>5</v>
      </c>
      <c r="G14" s="31">
        <v>6</v>
      </c>
      <c r="H14" s="31"/>
      <c r="I14" s="31">
        <v>247</v>
      </c>
      <c r="J14" s="33">
        <f>(I14-E14)/E14*100</f>
        <v>5.5555555555555554</v>
      </c>
      <c r="K14" s="34">
        <v>228</v>
      </c>
      <c r="L14" s="34"/>
      <c r="M14" s="32">
        <v>224</v>
      </c>
      <c r="N14" s="36">
        <f>M14/I14</f>
        <v>0.90688259109311742</v>
      </c>
      <c r="O14" s="14">
        <v>249</v>
      </c>
      <c r="P14" s="56">
        <v>1</v>
      </c>
      <c r="Q14" s="57">
        <f>P14+F14</f>
        <v>6</v>
      </c>
      <c r="R14" s="56">
        <v>3</v>
      </c>
      <c r="S14" s="56">
        <v>1</v>
      </c>
      <c r="T14" s="57">
        <f>R14+G14</f>
        <v>9</v>
      </c>
      <c r="U14" s="57">
        <f>S14+H14</f>
        <v>1</v>
      </c>
      <c r="V14" s="58">
        <v>244</v>
      </c>
      <c r="W14" s="43">
        <f>(V14-O14)/O14*100</f>
        <v>-2.0080321285140563</v>
      </c>
      <c r="X14" s="61">
        <v>226</v>
      </c>
      <c r="Y14" s="58"/>
      <c r="Z14" s="58">
        <v>222</v>
      </c>
      <c r="AA14" s="44">
        <f>Z14/V14</f>
        <v>0.9098360655737705</v>
      </c>
      <c r="AB14" s="14">
        <v>251</v>
      </c>
      <c r="AC14" s="64">
        <v>2</v>
      </c>
      <c r="AD14" s="65">
        <f>AC14+P14+F14</f>
        <v>8</v>
      </c>
      <c r="AE14" s="64">
        <v>5</v>
      </c>
      <c r="AF14" s="64"/>
      <c r="AG14" s="65">
        <f>AE14+R14+G14</f>
        <v>14</v>
      </c>
      <c r="AH14" s="65">
        <f>AF14+S14+H14</f>
        <v>1</v>
      </c>
      <c r="AI14" s="66">
        <v>240</v>
      </c>
      <c r="AJ14" s="26">
        <f>(AI14-AB14)/AB14*100</f>
        <v>-4.3824701195219129</v>
      </c>
      <c r="AK14" s="68">
        <v>225</v>
      </c>
      <c r="AL14" s="66"/>
      <c r="AM14" s="66">
        <v>220</v>
      </c>
      <c r="AN14" s="27">
        <f>AM14/AI14</f>
        <v>0.91666666666666663</v>
      </c>
      <c r="AO14" s="14">
        <v>247</v>
      </c>
      <c r="AP14" s="70">
        <v>2</v>
      </c>
      <c r="AQ14" s="71">
        <f>AP14+AC14+P14+F14</f>
        <v>10</v>
      </c>
      <c r="AR14" s="70">
        <v>2</v>
      </c>
      <c r="AS14" s="70">
        <v>1</v>
      </c>
      <c r="AT14" s="71">
        <f>AR14+AE14+R14+G14</f>
        <v>16</v>
      </c>
      <c r="AU14" s="71">
        <f>AS14+AF14+S14+H14</f>
        <v>2</v>
      </c>
      <c r="AV14" s="72">
        <v>243</v>
      </c>
      <c r="AW14" s="51">
        <f>(AV14-AO14)/AO14*100</f>
        <v>-1.6194331983805668</v>
      </c>
      <c r="AX14" s="71">
        <v>227</v>
      </c>
      <c r="AY14" s="72"/>
      <c r="AZ14" s="72">
        <v>223</v>
      </c>
      <c r="BA14" s="52">
        <f>AZ14/AV14</f>
        <v>0.91769547325102885</v>
      </c>
    </row>
    <row r="15" spans="1:53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452</v>
      </c>
      <c r="F15" s="31">
        <v>18</v>
      </c>
      <c r="G15" s="31">
        <v>6</v>
      </c>
      <c r="H15" s="31">
        <v>1</v>
      </c>
      <c r="I15" s="31">
        <v>503</v>
      </c>
      <c r="J15" s="33">
        <f>(I15-E15)/E15*100</f>
        <v>11.283185840707963</v>
      </c>
      <c r="K15" s="34">
        <v>334</v>
      </c>
      <c r="L15" s="34"/>
      <c r="M15" s="32">
        <v>489</v>
      </c>
      <c r="N15" s="36">
        <f>M15/I15</f>
        <v>0.97216699801192841</v>
      </c>
      <c r="O15" s="14">
        <v>472</v>
      </c>
      <c r="P15" s="56">
        <v>22</v>
      </c>
      <c r="Q15" s="57">
        <f>P15+F15</f>
        <v>40</v>
      </c>
      <c r="R15" s="56">
        <v>10</v>
      </c>
      <c r="S15" s="56">
        <v>1</v>
      </c>
      <c r="T15" s="57">
        <f>R15+G15</f>
        <v>16</v>
      </c>
      <c r="U15" s="57">
        <f>S15+H15</f>
        <v>2</v>
      </c>
      <c r="V15" s="58">
        <v>515</v>
      </c>
      <c r="W15" s="43">
        <f>(V15-O15)/O15*100</f>
        <v>9.1101694915254239</v>
      </c>
      <c r="X15" s="61">
        <v>337</v>
      </c>
      <c r="Y15" s="58"/>
      <c r="Z15" s="58">
        <v>502</v>
      </c>
      <c r="AA15" s="44">
        <f>Z15/V15</f>
        <v>0.97475728155339803</v>
      </c>
      <c r="AB15" s="14">
        <v>480</v>
      </c>
      <c r="AC15" s="64">
        <v>13</v>
      </c>
      <c r="AD15" s="65">
        <f>AC15+P15+F15</f>
        <v>53</v>
      </c>
      <c r="AE15" s="64">
        <v>23</v>
      </c>
      <c r="AF15" s="64">
        <v>7</v>
      </c>
      <c r="AG15" s="65">
        <f>AE15+R15+G15</f>
        <v>39</v>
      </c>
      <c r="AH15" s="65">
        <f>AF15+S15+H15</f>
        <v>9</v>
      </c>
      <c r="AI15" s="66">
        <v>502</v>
      </c>
      <c r="AJ15" s="26">
        <f>(AI15-AB15)/AB15*100</f>
        <v>4.583333333333333</v>
      </c>
      <c r="AK15" s="68">
        <v>333</v>
      </c>
      <c r="AL15" s="66"/>
      <c r="AM15" s="66">
        <v>497</v>
      </c>
      <c r="AN15" s="27">
        <f>AM15/AI15</f>
        <v>0.99003984063745021</v>
      </c>
      <c r="AO15" s="14">
        <v>489</v>
      </c>
      <c r="AP15" s="70">
        <v>9</v>
      </c>
      <c r="AQ15" s="71">
        <f>AP15+AC15+P15+F15</f>
        <v>62</v>
      </c>
      <c r="AR15" s="70">
        <v>9</v>
      </c>
      <c r="AS15" s="70">
        <v>2</v>
      </c>
      <c r="AT15" s="71">
        <f>AR15+AE15+R15+G15</f>
        <v>48</v>
      </c>
      <c r="AU15" s="71">
        <f>AS15+AF15+S15+H15</f>
        <v>11</v>
      </c>
      <c r="AV15" s="72">
        <v>508</v>
      </c>
      <c r="AW15" s="51">
        <f>(AV15-AO15)/AO15*100</f>
        <v>3.8854805725971371</v>
      </c>
      <c r="AX15" s="71">
        <v>332</v>
      </c>
      <c r="AY15" s="72"/>
      <c r="AZ15" s="72">
        <v>501</v>
      </c>
      <c r="BA15" s="52">
        <f>AZ15/AV15</f>
        <v>0.98622047244094491</v>
      </c>
    </row>
    <row r="16" spans="1:53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503</v>
      </c>
      <c r="F16" s="31">
        <v>7</v>
      </c>
      <c r="G16" s="31">
        <v>8</v>
      </c>
      <c r="H16" s="31">
        <v>1</v>
      </c>
      <c r="I16" s="31">
        <v>525</v>
      </c>
      <c r="J16" s="33">
        <f>(I16-E16)/E16*100</f>
        <v>4.3737574552683895</v>
      </c>
      <c r="K16" s="34">
        <v>495</v>
      </c>
      <c r="L16" s="34"/>
      <c r="M16" s="32">
        <v>498</v>
      </c>
      <c r="N16" s="36">
        <f>M16/I16</f>
        <v>0.94857142857142862</v>
      </c>
      <c r="O16" s="14">
        <v>531</v>
      </c>
      <c r="P16" s="56">
        <v>7</v>
      </c>
      <c r="Q16" s="57">
        <f>P16+F16</f>
        <v>14</v>
      </c>
      <c r="R16" s="56">
        <v>2</v>
      </c>
      <c r="S16" s="56"/>
      <c r="T16" s="57">
        <f>R16+G16</f>
        <v>10</v>
      </c>
      <c r="U16" s="57">
        <f>S16+H16</f>
        <v>1</v>
      </c>
      <c r="V16" s="58">
        <v>530</v>
      </c>
      <c r="W16" s="43">
        <f>(V16-O16)/O16*100</f>
        <v>-0.18832391713747645</v>
      </c>
      <c r="X16" s="61">
        <v>498</v>
      </c>
      <c r="Y16" s="58"/>
      <c r="Z16" s="58">
        <v>505</v>
      </c>
      <c r="AA16" s="44">
        <f>Z16/V16</f>
        <v>0.95283018867924529</v>
      </c>
      <c r="AB16" s="14">
        <v>521</v>
      </c>
      <c r="AC16" s="64">
        <v>5</v>
      </c>
      <c r="AD16" s="65">
        <f>AC16+P16+F16</f>
        <v>19</v>
      </c>
      <c r="AE16" s="64">
        <v>5</v>
      </c>
      <c r="AF16" s="64">
        <v>1</v>
      </c>
      <c r="AG16" s="65">
        <f>AE16+R16+G16</f>
        <v>15</v>
      </c>
      <c r="AH16" s="65">
        <f>AF16+S16+H16</f>
        <v>2</v>
      </c>
      <c r="AI16" s="66">
        <v>528</v>
      </c>
      <c r="AJ16" s="26">
        <f>(AI16-AB16)/AB16*100</f>
        <v>1.3435700575815739</v>
      </c>
      <c r="AK16" s="68">
        <v>499</v>
      </c>
      <c r="AL16" s="66"/>
      <c r="AM16" s="66">
        <v>508</v>
      </c>
      <c r="AN16" s="27">
        <f>AM16/AI16</f>
        <v>0.96212121212121215</v>
      </c>
      <c r="AO16" s="14">
        <v>526</v>
      </c>
      <c r="AP16" s="70">
        <v>4</v>
      </c>
      <c r="AQ16" s="71">
        <f>AP16+AC16+P16+F16</f>
        <v>23</v>
      </c>
      <c r="AR16" s="70">
        <v>6</v>
      </c>
      <c r="AS16" s="70">
        <v>1</v>
      </c>
      <c r="AT16" s="71">
        <f>AR16+AE16+R16+G16</f>
        <v>21</v>
      </c>
      <c r="AU16" s="71">
        <f>AS16+AF16+S16+H16</f>
        <v>3</v>
      </c>
      <c r="AV16" s="72">
        <v>523</v>
      </c>
      <c r="AW16" s="51">
        <f>(AV16-AO16)/AO16*100</f>
        <v>-0.57034220532319391</v>
      </c>
      <c r="AX16" s="71">
        <v>493</v>
      </c>
      <c r="AY16" s="72"/>
      <c r="AZ16" s="72">
        <v>503</v>
      </c>
      <c r="BA16" s="52">
        <f>AZ16/AV16</f>
        <v>0.96175908221797324</v>
      </c>
    </row>
    <row r="17" spans="1:53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241</v>
      </c>
      <c r="F17" s="31">
        <v>4</v>
      </c>
      <c r="G17" s="31">
        <v>5</v>
      </c>
      <c r="H17" s="31">
        <v>1</v>
      </c>
      <c r="I17" s="31">
        <v>257</v>
      </c>
      <c r="J17" s="33">
        <f>(I17-E17)/E17*100</f>
        <v>6.6390041493775938</v>
      </c>
      <c r="K17" s="34">
        <v>236</v>
      </c>
      <c r="L17" s="34"/>
      <c r="M17" s="32">
        <v>234</v>
      </c>
      <c r="N17" s="36">
        <f>M17/I17</f>
        <v>0.91050583657587547</v>
      </c>
      <c r="O17" s="14">
        <v>254</v>
      </c>
      <c r="P17" s="56">
        <v>2</v>
      </c>
      <c r="Q17" s="57">
        <f>P17+F17</f>
        <v>6</v>
      </c>
      <c r="R17" s="56">
        <v>1</v>
      </c>
      <c r="S17" s="56"/>
      <c r="T17" s="57">
        <f>R17+G17</f>
        <v>6</v>
      </c>
      <c r="U17" s="57">
        <f>S17+H17</f>
        <v>1</v>
      </c>
      <c r="V17" s="58">
        <v>257</v>
      </c>
      <c r="W17" s="43">
        <f>(V17-O17)/O17*100</f>
        <v>1.1811023622047243</v>
      </c>
      <c r="X17" s="61">
        <v>237</v>
      </c>
      <c r="Y17" s="58"/>
      <c r="Z17" s="58">
        <v>236</v>
      </c>
      <c r="AA17" s="44">
        <f>Z17/V17</f>
        <v>0.91828793774319062</v>
      </c>
      <c r="AB17" s="14">
        <v>256</v>
      </c>
      <c r="AC17" s="64">
        <v>2</v>
      </c>
      <c r="AD17" s="65">
        <f>AC17+P17+F17</f>
        <v>8</v>
      </c>
      <c r="AE17" s="64">
        <v>4</v>
      </c>
      <c r="AF17" s="64">
        <v>4</v>
      </c>
      <c r="AG17" s="65">
        <f>AE17+R17+G17</f>
        <v>10</v>
      </c>
      <c r="AH17" s="65">
        <f>AF17+S17+H17</f>
        <v>5</v>
      </c>
      <c r="AI17" s="66">
        <v>256</v>
      </c>
      <c r="AJ17" s="26">
        <f>(AI17-AB17)/AB17*100</f>
        <v>0</v>
      </c>
      <c r="AK17" s="68">
        <v>236</v>
      </c>
      <c r="AL17" s="66"/>
      <c r="AM17" s="66">
        <v>237</v>
      </c>
      <c r="AN17" s="27">
        <f>AM17/AI17</f>
        <v>0.92578125</v>
      </c>
      <c r="AO17" s="14">
        <v>258</v>
      </c>
      <c r="AP17" s="70">
        <v>4</v>
      </c>
      <c r="AQ17" s="71">
        <f>AP17+AC17+P17+F17</f>
        <v>12</v>
      </c>
      <c r="AR17" s="70">
        <v>3</v>
      </c>
      <c r="AS17" s="70"/>
      <c r="AT17" s="71">
        <f>AR17+AE17+R17+G17</f>
        <v>13</v>
      </c>
      <c r="AU17" s="71">
        <f>AS17+AF17+S17+H17</f>
        <v>5</v>
      </c>
      <c r="AV17" s="72">
        <v>258</v>
      </c>
      <c r="AW17" s="51">
        <f>(AV17-AO17)/AO17*100</f>
        <v>0</v>
      </c>
      <c r="AX17" s="71">
        <v>236</v>
      </c>
      <c r="AY17" s="48"/>
      <c r="AZ17" s="72">
        <v>243</v>
      </c>
      <c r="BA17" s="52">
        <f>AZ17/AV17</f>
        <v>0.94186046511627908</v>
      </c>
    </row>
    <row r="18" spans="1:53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539</v>
      </c>
      <c r="F18" s="31">
        <v>14</v>
      </c>
      <c r="G18" s="31">
        <v>5</v>
      </c>
      <c r="H18" s="31"/>
      <c r="I18" s="31">
        <v>570</v>
      </c>
      <c r="J18" s="33">
        <f>(I18-E18)/E18*100</f>
        <v>5.7513914656771803</v>
      </c>
      <c r="K18" s="34">
        <v>550</v>
      </c>
      <c r="L18" s="34"/>
      <c r="M18" s="32">
        <v>429</v>
      </c>
      <c r="N18" s="36">
        <f>M18/I18</f>
        <v>0.75263157894736843</v>
      </c>
      <c r="O18" s="14">
        <v>556</v>
      </c>
      <c r="P18" s="56">
        <v>10</v>
      </c>
      <c r="Q18" s="57">
        <f>P18+F18</f>
        <v>24</v>
      </c>
      <c r="R18" s="56">
        <v>1</v>
      </c>
      <c r="S18" s="56"/>
      <c r="T18" s="57">
        <f>R18+G18</f>
        <v>6</v>
      </c>
      <c r="U18" s="57">
        <f>S18+H18</f>
        <v>0</v>
      </c>
      <c r="V18" s="58">
        <v>580</v>
      </c>
      <c r="W18" s="43">
        <f>(V18-O18)/O18*100</f>
        <v>4.3165467625899279</v>
      </c>
      <c r="X18" s="61">
        <v>559</v>
      </c>
      <c r="Y18" s="58"/>
      <c r="Z18" s="58">
        <v>440</v>
      </c>
      <c r="AA18" s="44">
        <f>Z18/V18</f>
        <v>0.75862068965517238</v>
      </c>
      <c r="AB18" s="14">
        <v>561</v>
      </c>
      <c r="AC18" s="64">
        <v>8</v>
      </c>
      <c r="AD18" s="65">
        <f>AC18+P18+F18</f>
        <v>32</v>
      </c>
      <c r="AE18" s="64">
        <v>7</v>
      </c>
      <c r="AF18" s="64">
        <v>3</v>
      </c>
      <c r="AG18" s="65">
        <f>AE18+R18+G18</f>
        <v>13</v>
      </c>
      <c r="AH18" s="65">
        <f>AF18+S18+H18</f>
        <v>3</v>
      </c>
      <c r="AI18" s="66">
        <v>580</v>
      </c>
      <c r="AJ18" s="26">
        <f>(AI18-AB18)/AB18*100</f>
        <v>3.3868092691622103</v>
      </c>
      <c r="AK18" s="68">
        <v>560</v>
      </c>
      <c r="AL18" s="66"/>
      <c r="AM18" s="66">
        <v>457</v>
      </c>
      <c r="AN18" s="27">
        <f>AM18/AI18</f>
        <v>0.78793103448275859</v>
      </c>
      <c r="AO18" s="14">
        <v>563</v>
      </c>
      <c r="AP18" s="70">
        <v>5</v>
      </c>
      <c r="AQ18" s="71">
        <f>AP18+AC18+P18+F18</f>
        <v>37</v>
      </c>
      <c r="AR18" s="70">
        <v>33</v>
      </c>
      <c r="AS18" s="70">
        <v>1</v>
      </c>
      <c r="AT18" s="71">
        <f>AR18+AE18+R18+G18</f>
        <v>46</v>
      </c>
      <c r="AU18" s="71">
        <f>AS18+AF18+S18+H18</f>
        <v>4</v>
      </c>
      <c r="AV18" s="72">
        <v>550</v>
      </c>
      <c r="AW18" s="51">
        <f>(AV18-AO18)/AO18*100</f>
        <v>-2.3090586145648313</v>
      </c>
      <c r="AX18" s="71">
        <v>528</v>
      </c>
      <c r="AY18" s="48"/>
      <c r="AZ18" s="72">
        <v>470</v>
      </c>
      <c r="BA18" s="52">
        <f>AZ18/AV18</f>
        <v>0.8545454545454545</v>
      </c>
    </row>
    <row r="19" spans="1:53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174</v>
      </c>
      <c r="F19" s="31">
        <v>16</v>
      </c>
      <c r="G19" s="31">
        <v>5</v>
      </c>
      <c r="H19" s="31"/>
      <c r="I19" s="31">
        <v>195</v>
      </c>
      <c r="J19" s="33">
        <f>(I19-E19)/E19*100</f>
        <v>12.068965517241379</v>
      </c>
      <c r="K19" s="34">
        <v>55</v>
      </c>
      <c r="L19" s="34"/>
      <c r="M19" s="32">
        <v>184</v>
      </c>
      <c r="N19" s="36">
        <f>M19/I19</f>
        <v>0.94358974358974357</v>
      </c>
      <c r="O19" s="14">
        <v>176</v>
      </c>
      <c r="P19" s="56">
        <v>7</v>
      </c>
      <c r="Q19" s="57">
        <f>P19+F19</f>
        <v>23</v>
      </c>
      <c r="R19" s="56">
        <v>8</v>
      </c>
      <c r="S19" s="56"/>
      <c r="T19" s="57">
        <f>R19+G19</f>
        <v>13</v>
      </c>
      <c r="U19" s="57">
        <f>S19+H19</f>
        <v>0</v>
      </c>
      <c r="V19" s="58">
        <v>194</v>
      </c>
      <c r="W19" s="43">
        <f>(V19-O19)/O19*100</f>
        <v>10.227272727272728</v>
      </c>
      <c r="X19" s="61">
        <v>54</v>
      </c>
      <c r="Y19" s="58"/>
      <c r="Z19" s="58">
        <v>185</v>
      </c>
      <c r="AA19" s="44">
        <f>Z19/V19</f>
        <v>0.95360824742268047</v>
      </c>
      <c r="AB19" s="14">
        <v>184</v>
      </c>
      <c r="AC19" s="64">
        <v>12</v>
      </c>
      <c r="AD19" s="65">
        <f>AC19+P19+F19</f>
        <v>35</v>
      </c>
      <c r="AE19" s="64">
        <v>15</v>
      </c>
      <c r="AF19" s="64">
        <v>6</v>
      </c>
      <c r="AG19" s="65">
        <f>AE19+R19+G19</f>
        <v>28</v>
      </c>
      <c r="AH19" s="65">
        <f>AF19+S19+H19</f>
        <v>6</v>
      </c>
      <c r="AI19" s="66">
        <v>193</v>
      </c>
      <c r="AJ19" s="26">
        <f>(AI19-AB19)/AB19*100</f>
        <v>4.8913043478260869</v>
      </c>
      <c r="AK19" s="68">
        <v>57</v>
      </c>
      <c r="AL19" s="66"/>
      <c r="AM19" s="66">
        <v>186</v>
      </c>
      <c r="AN19" s="27">
        <f>AM19/AI19</f>
        <v>0.96373056994818651</v>
      </c>
      <c r="AO19" s="14">
        <v>185</v>
      </c>
      <c r="AP19" s="70">
        <v>11</v>
      </c>
      <c r="AQ19" s="71">
        <f>AP19+AC19+P19+F19</f>
        <v>46</v>
      </c>
      <c r="AR19" s="70">
        <v>10</v>
      </c>
      <c r="AS19" s="70">
        <v>2</v>
      </c>
      <c r="AT19" s="71">
        <f>AR19+AE19+R19+G19</f>
        <v>38</v>
      </c>
      <c r="AU19" s="71">
        <f>AS19+AF19+S19+H19</f>
        <v>8</v>
      </c>
      <c r="AV19" s="72">
        <v>194</v>
      </c>
      <c r="AW19" s="51">
        <f>(AV19-AO19)/AO19*100</f>
        <v>4.8648648648648649</v>
      </c>
      <c r="AX19" s="71">
        <v>58</v>
      </c>
      <c r="AY19" s="72"/>
      <c r="AZ19" s="72">
        <v>192</v>
      </c>
      <c r="BA19" s="52">
        <f>AZ19/AV19</f>
        <v>0.98969072164948457</v>
      </c>
    </row>
    <row r="20" spans="1:53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57</v>
      </c>
      <c r="F20" s="31">
        <v>1</v>
      </c>
      <c r="G20" s="31">
        <v>5</v>
      </c>
      <c r="H20" s="31"/>
      <c r="I20" s="31">
        <v>62</v>
      </c>
      <c r="J20" s="33">
        <f>(I20-E20)/E20*100</f>
        <v>8.7719298245614024</v>
      </c>
      <c r="K20" s="34">
        <v>17</v>
      </c>
      <c r="L20" s="34"/>
      <c r="M20" s="32">
        <v>63</v>
      </c>
      <c r="N20" s="36">
        <f>M20/I20</f>
        <v>1.0161290322580645</v>
      </c>
      <c r="O20" s="14">
        <v>62</v>
      </c>
      <c r="P20" s="56"/>
      <c r="Q20" s="57">
        <f>P20+F20</f>
        <v>1</v>
      </c>
      <c r="R20" s="56">
        <v>1</v>
      </c>
      <c r="S20" s="56"/>
      <c r="T20" s="57">
        <f>R20+G20</f>
        <v>6</v>
      </c>
      <c r="U20" s="57">
        <f>S20+H20</f>
        <v>0</v>
      </c>
      <c r="V20" s="58">
        <v>62</v>
      </c>
      <c r="W20" s="43">
        <f>(V20-O20)/O20*100</f>
        <v>0</v>
      </c>
      <c r="X20" s="61">
        <v>17</v>
      </c>
      <c r="Y20" s="58"/>
      <c r="Z20" s="58">
        <v>62</v>
      </c>
      <c r="AA20" s="44">
        <f>Z20/V20</f>
        <v>1</v>
      </c>
      <c r="AB20" s="14">
        <v>64</v>
      </c>
      <c r="AC20" s="64">
        <v>2</v>
      </c>
      <c r="AD20" s="65">
        <f>AC20+P20+F20</f>
        <v>3</v>
      </c>
      <c r="AE20" s="64">
        <v>9</v>
      </c>
      <c r="AF20" s="64">
        <v>4</v>
      </c>
      <c r="AG20" s="65">
        <f>AE20+R20+G20</f>
        <v>15</v>
      </c>
      <c r="AH20" s="65">
        <f>AF20+S20+H20</f>
        <v>4</v>
      </c>
      <c r="AI20" s="66">
        <v>57</v>
      </c>
      <c r="AJ20" s="26">
        <f>(AI20-AB20)/AB20*100</f>
        <v>-10.9375</v>
      </c>
      <c r="AK20" s="68">
        <v>16</v>
      </c>
      <c r="AL20" s="66"/>
      <c r="AM20" s="66">
        <v>58</v>
      </c>
      <c r="AN20" s="27">
        <f>AM20/AI20</f>
        <v>1.0175438596491229</v>
      </c>
      <c r="AO20" s="14">
        <v>66</v>
      </c>
      <c r="AP20" s="70">
        <v>2</v>
      </c>
      <c r="AQ20" s="71">
        <f>AP20+AC20+P20+F20</f>
        <v>5</v>
      </c>
      <c r="AR20" s="70">
        <v>1</v>
      </c>
      <c r="AS20" s="70"/>
      <c r="AT20" s="71">
        <f>AR20+AE20+R20+G20</f>
        <v>16</v>
      </c>
      <c r="AU20" s="71">
        <f>AS20+AF20+S20+H20</f>
        <v>4</v>
      </c>
      <c r="AV20" s="72">
        <v>58</v>
      </c>
      <c r="AW20" s="51">
        <f>(AV20-AO20)/AO20*100</f>
        <v>-12.121212121212121</v>
      </c>
      <c r="AX20" s="71">
        <v>16</v>
      </c>
      <c r="AY20" s="72"/>
      <c r="AZ20" s="72">
        <v>59</v>
      </c>
      <c r="BA20" s="52">
        <f>AZ20/AV20</f>
        <v>1.0172413793103448</v>
      </c>
    </row>
    <row r="21" spans="1:53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34</v>
      </c>
      <c r="F21" s="31">
        <v>2</v>
      </c>
      <c r="G21" s="31"/>
      <c r="H21" s="31"/>
      <c r="I21" s="31">
        <v>42</v>
      </c>
      <c r="J21" s="33">
        <f>(I21-E21)/E21*100</f>
        <v>23.52941176470588</v>
      </c>
      <c r="K21" s="34">
        <v>10</v>
      </c>
      <c r="L21" s="34"/>
      <c r="M21" s="32">
        <v>36</v>
      </c>
      <c r="N21" s="36">
        <f>M21/I21</f>
        <v>0.8571428571428571</v>
      </c>
      <c r="O21" s="14">
        <v>38</v>
      </c>
      <c r="P21" s="56">
        <v>2</v>
      </c>
      <c r="Q21" s="57">
        <f>P21+F21</f>
        <v>4</v>
      </c>
      <c r="R21" s="56"/>
      <c r="S21" s="56"/>
      <c r="T21" s="57">
        <f>R21+G21</f>
        <v>0</v>
      </c>
      <c r="U21" s="57">
        <f>S21+H21</f>
        <v>0</v>
      </c>
      <c r="V21" s="58">
        <v>45</v>
      </c>
      <c r="W21" s="43">
        <f>(V21-O21)/O21*100</f>
        <v>18.421052631578945</v>
      </c>
      <c r="X21" s="61">
        <v>10</v>
      </c>
      <c r="Y21" s="58"/>
      <c r="Z21" s="58">
        <v>39</v>
      </c>
      <c r="AA21" s="44">
        <f>Z21/V21</f>
        <v>0.8666666666666667</v>
      </c>
      <c r="AB21" s="14">
        <v>38</v>
      </c>
      <c r="AC21" s="64">
        <v>3</v>
      </c>
      <c r="AD21" s="65">
        <f>AC21+P21+F21</f>
        <v>7</v>
      </c>
      <c r="AE21" s="64"/>
      <c r="AF21" s="64"/>
      <c r="AG21" s="65">
        <f>AE21+R21+G21</f>
        <v>0</v>
      </c>
      <c r="AH21" s="65">
        <f>AF21+S21+H21</f>
        <v>0</v>
      </c>
      <c r="AI21" s="66">
        <v>47</v>
      </c>
      <c r="AJ21" s="26">
        <f>(AI21-AB21)/AB21*100</f>
        <v>23.684210526315788</v>
      </c>
      <c r="AK21" s="68">
        <v>10</v>
      </c>
      <c r="AL21" s="66"/>
      <c r="AM21" s="66">
        <v>42</v>
      </c>
      <c r="AN21" s="27">
        <f>AM21/AI21</f>
        <v>0.8936170212765957</v>
      </c>
      <c r="AO21" s="14">
        <v>37</v>
      </c>
      <c r="AP21" s="70">
        <v>3</v>
      </c>
      <c r="AQ21" s="71">
        <f>AP21+AC21+P21+F21</f>
        <v>10</v>
      </c>
      <c r="AR21" s="70">
        <v>4</v>
      </c>
      <c r="AS21" s="70"/>
      <c r="AT21" s="71">
        <f>AR21+AE21+R21+G21</f>
        <v>4</v>
      </c>
      <c r="AU21" s="71">
        <f>AS21+AF21+S21+H21</f>
        <v>0</v>
      </c>
      <c r="AV21" s="72">
        <v>47</v>
      </c>
      <c r="AW21" s="51">
        <f>(AV21-AO21)/AO21*100</f>
        <v>27.027027027027028</v>
      </c>
      <c r="AX21" s="71">
        <v>11</v>
      </c>
      <c r="AY21" s="72"/>
      <c r="AZ21" s="72">
        <v>41</v>
      </c>
      <c r="BA21" s="52">
        <f>AZ21/AV21</f>
        <v>0.87234042553191493</v>
      </c>
    </row>
    <row r="22" spans="1:53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245</v>
      </c>
      <c r="F22" s="31">
        <v>11</v>
      </c>
      <c r="G22" s="31">
        <v>3</v>
      </c>
      <c r="H22" s="31"/>
      <c r="I22" s="31">
        <v>278</v>
      </c>
      <c r="J22" s="33">
        <f>(I22-E22)/E22*100</f>
        <v>13.469387755102041</v>
      </c>
      <c r="K22" s="34">
        <v>230</v>
      </c>
      <c r="L22" s="34"/>
      <c r="M22" s="32">
        <v>259</v>
      </c>
      <c r="N22" s="36">
        <f>M22/I22</f>
        <v>0.93165467625899279</v>
      </c>
      <c r="O22" s="14">
        <v>260</v>
      </c>
      <c r="P22" s="56">
        <v>8</v>
      </c>
      <c r="Q22" s="57">
        <f>P22+F22</f>
        <v>19</v>
      </c>
      <c r="R22" s="56">
        <v>6</v>
      </c>
      <c r="S22" s="56"/>
      <c r="T22" s="57">
        <f>R22+G22</f>
        <v>9</v>
      </c>
      <c r="U22" s="57">
        <f>S22+H22</f>
        <v>0</v>
      </c>
      <c r="V22" s="58">
        <v>279</v>
      </c>
      <c r="W22" s="43">
        <f>(V22-O22)/O22*100</f>
        <v>7.3076923076923084</v>
      </c>
      <c r="X22" s="61">
        <v>230</v>
      </c>
      <c r="Y22" s="58"/>
      <c r="Z22" s="58">
        <v>263</v>
      </c>
      <c r="AA22" s="44">
        <f>Z22/V22</f>
        <v>0.94265232974910396</v>
      </c>
      <c r="AB22" s="14">
        <v>265</v>
      </c>
      <c r="AC22" s="64">
        <v>6</v>
      </c>
      <c r="AD22" s="65">
        <f>AC22+P22+F22</f>
        <v>25</v>
      </c>
      <c r="AE22" s="64">
        <v>5</v>
      </c>
      <c r="AF22" s="64"/>
      <c r="AG22" s="65">
        <f>AE22+R22+G22</f>
        <v>14</v>
      </c>
      <c r="AH22" s="65">
        <f>AF22+S22+H22</f>
        <v>0</v>
      </c>
      <c r="AI22" s="66">
        <v>282</v>
      </c>
      <c r="AJ22" s="26">
        <f>(AI22-AB22)/AB22*100</f>
        <v>6.4150943396226419</v>
      </c>
      <c r="AK22" s="68">
        <v>229</v>
      </c>
      <c r="AL22" s="66"/>
      <c r="AM22" s="66">
        <v>272</v>
      </c>
      <c r="AN22" s="27">
        <f>AM22/AI22</f>
        <v>0.96453900709219853</v>
      </c>
      <c r="AO22" s="14">
        <v>273</v>
      </c>
      <c r="AP22" s="70">
        <v>2</v>
      </c>
      <c r="AQ22" s="71">
        <f>AP22+AC22+P22+F22</f>
        <v>27</v>
      </c>
      <c r="AR22" s="70">
        <v>6</v>
      </c>
      <c r="AS22" s="70"/>
      <c r="AT22" s="71">
        <f>AR22+AE22+R22+G22</f>
        <v>20</v>
      </c>
      <c r="AU22" s="71">
        <f>AS22+AF22+S22+H22</f>
        <v>0</v>
      </c>
      <c r="AV22" s="72">
        <v>278</v>
      </c>
      <c r="AW22" s="51">
        <f>(AV22-AO22)/AO22*100</f>
        <v>1.8315018315018317</v>
      </c>
      <c r="AX22" s="71">
        <v>225</v>
      </c>
      <c r="AY22" s="72"/>
      <c r="AZ22" s="72">
        <v>270</v>
      </c>
      <c r="BA22" s="52">
        <f>AZ22/AV22</f>
        <v>0.97122302158273377</v>
      </c>
    </row>
    <row r="23" spans="1:53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255</v>
      </c>
      <c r="F23" s="31">
        <v>4</v>
      </c>
      <c r="G23" s="31">
        <v>4</v>
      </c>
      <c r="H23" s="31">
        <v>1</v>
      </c>
      <c r="I23" s="31">
        <v>268</v>
      </c>
      <c r="J23" s="33">
        <f>(I23-E23)/E23*100</f>
        <v>5.0980392156862742</v>
      </c>
      <c r="K23" s="34">
        <v>253</v>
      </c>
      <c r="L23" s="34"/>
      <c r="M23" s="32">
        <v>252</v>
      </c>
      <c r="N23" s="36">
        <f>M23/I23</f>
        <v>0.94029850746268662</v>
      </c>
      <c r="O23" s="14">
        <v>263</v>
      </c>
      <c r="P23" s="56">
        <v>6</v>
      </c>
      <c r="Q23" s="57">
        <f>P23+F23</f>
        <v>10</v>
      </c>
      <c r="R23" s="56">
        <v>2</v>
      </c>
      <c r="S23" s="56"/>
      <c r="T23" s="57">
        <f>R23+G23</f>
        <v>6</v>
      </c>
      <c r="U23" s="57">
        <f>S23+H23</f>
        <v>1</v>
      </c>
      <c r="V23" s="58">
        <v>272</v>
      </c>
      <c r="W23" s="43">
        <f>(V23-O23)/O23*100</f>
        <v>3.4220532319391634</v>
      </c>
      <c r="X23" s="61">
        <v>258</v>
      </c>
      <c r="Y23" s="58"/>
      <c r="Z23" s="58">
        <v>257</v>
      </c>
      <c r="AA23" s="44">
        <f>Z23/V23</f>
        <v>0.94485294117647056</v>
      </c>
      <c r="AB23" s="14">
        <v>265</v>
      </c>
      <c r="AC23" s="64">
        <v>1</v>
      </c>
      <c r="AD23" s="65">
        <f>AC23+P23+F23</f>
        <v>11</v>
      </c>
      <c r="AE23" s="64">
        <v>4</v>
      </c>
      <c r="AF23" s="64"/>
      <c r="AG23" s="65">
        <f>AE23+R23+G23</f>
        <v>10</v>
      </c>
      <c r="AH23" s="65">
        <f>AF23+S23+H23</f>
        <v>1</v>
      </c>
      <c r="AI23" s="66">
        <v>268</v>
      </c>
      <c r="AJ23" s="26">
        <f>(AI23-AB23)/AB23*100</f>
        <v>1.1320754716981132</v>
      </c>
      <c r="AK23" s="68">
        <v>255</v>
      </c>
      <c r="AL23" s="66"/>
      <c r="AM23" s="66">
        <v>256</v>
      </c>
      <c r="AN23" s="27">
        <f>AM23/AI23</f>
        <v>0.95522388059701491</v>
      </c>
      <c r="AO23" s="14">
        <v>267</v>
      </c>
      <c r="AP23" s="70"/>
      <c r="AQ23" s="71">
        <f>AP23+AC23+P23+F23</f>
        <v>11</v>
      </c>
      <c r="AR23" s="70">
        <v>4</v>
      </c>
      <c r="AS23" s="70">
        <v>1</v>
      </c>
      <c r="AT23" s="71">
        <f>AR23+AE23+R23+G23</f>
        <v>14</v>
      </c>
      <c r="AU23" s="71">
        <f>AS23+AF23+S23+H23</f>
        <v>2</v>
      </c>
      <c r="AV23" s="72">
        <v>264</v>
      </c>
      <c r="AW23" s="51">
        <f>(AV23-AO23)/AO23*100</f>
        <v>-1.1235955056179776</v>
      </c>
      <c r="AX23" s="71">
        <v>251</v>
      </c>
      <c r="AY23" s="72"/>
      <c r="AZ23" s="72">
        <v>253</v>
      </c>
      <c r="BA23" s="52">
        <f>AZ23/AV23</f>
        <v>0.95833333333333337</v>
      </c>
    </row>
    <row r="24" spans="1:53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319</v>
      </c>
      <c r="F24" s="31">
        <v>3</v>
      </c>
      <c r="G24" s="31">
        <v>4</v>
      </c>
      <c r="H24" s="31"/>
      <c r="I24" s="31">
        <v>312</v>
      </c>
      <c r="J24" s="33">
        <f>(I24-E24)/E24*100</f>
        <v>-2.1943573667711598</v>
      </c>
      <c r="K24" s="34">
        <v>304</v>
      </c>
      <c r="L24" s="34"/>
      <c r="M24" s="32">
        <v>244</v>
      </c>
      <c r="N24" s="36">
        <f>M24/I24</f>
        <v>0.78205128205128205</v>
      </c>
      <c r="O24" s="14">
        <v>321</v>
      </c>
      <c r="P24" s="56">
        <v>5</v>
      </c>
      <c r="Q24" s="57">
        <f>P24+F24</f>
        <v>8</v>
      </c>
      <c r="R24" s="56">
        <v>5</v>
      </c>
      <c r="S24" s="56">
        <v>3</v>
      </c>
      <c r="T24" s="57">
        <f>R24+G24</f>
        <v>9</v>
      </c>
      <c r="U24" s="57">
        <f>S24+H24</f>
        <v>3</v>
      </c>
      <c r="V24" s="58">
        <v>312</v>
      </c>
      <c r="W24" s="43">
        <f>(V24-O24)/O24*100</f>
        <v>-2.8037383177570092</v>
      </c>
      <c r="X24" s="61">
        <v>304</v>
      </c>
      <c r="Y24" s="58"/>
      <c r="Z24" s="58">
        <v>249</v>
      </c>
      <c r="AA24" s="44">
        <f>Z24/V24</f>
        <v>0.79807692307692313</v>
      </c>
      <c r="AB24" s="14">
        <v>317</v>
      </c>
      <c r="AC24" s="64">
        <v>3</v>
      </c>
      <c r="AD24" s="65">
        <f>AC24+P24+F24</f>
        <v>11</v>
      </c>
      <c r="AE24" s="64">
        <v>3</v>
      </c>
      <c r="AF24" s="64"/>
      <c r="AG24" s="65">
        <f>AE24+R24+G24</f>
        <v>12</v>
      </c>
      <c r="AH24" s="65">
        <f>AF24+S24+H24</f>
        <v>3</v>
      </c>
      <c r="AI24" s="66">
        <v>312</v>
      </c>
      <c r="AJ24" s="26">
        <f>(AI24-AB24)/AB24*100</f>
        <v>-1.5772870662460567</v>
      </c>
      <c r="AK24" s="68">
        <v>304</v>
      </c>
      <c r="AL24" s="66"/>
      <c r="AM24" s="66">
        <v>259</v>
      </c>
      <c r="AN24" s="27">
        <f>AM24/AI24</f>
        <v>0.83012820512820518</v>
      </c>
      <c r="AO24" s="14">
        <v>313</v>
      </c>
      <c r="AP24" s="70">
        <v>3</v>
      </c>
      <c r="AQ24" s="71">
        <f>AP24+AC24+P24+F24</f>
        <v>14</v>
      </c>
      <c r="AR24" s="70">
        <v>17</v>
      </c>
      <c r="AS24" s="70">
        <v>1</v>
      </c>
      <c r="AT24" s="71">
        <f>AR24+AE24+R24+G24</f>
        <v>29</v>
      </c>
      <c r="AU24" s="71">
        <f>AS24+AF24+S24+H24</f>
        <v>4</v>
      </c>
      <c r="AV24" s="72">
        <v>298</v>
      </c>
      <c r="AW24" s="51">
        <f>(AV24-AO24)/AO24*100</f>
        <v>-4.7923322683706067</v>
      </c>
      <c r="AX24" s="71">
        <v>290</v>
      </c>
      <c r="AY24" s="48"/>
      <c r="AZ24" s="72">
        <v>270</v>
      </c>
      <c r="BA24" s="52">
        <f>AZ24/AV24</f>
        <v>0.90604026845637586</v>
      </c>
    </row>
    <row r="25" spans="1:53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420</v>
      </c>
      <c r="F25" s="31">
        <v>11</v>
      </c>
      <c r="G25" s="31">
        <v>7</v>
      </c>
      <c r="H25" s="31">
        <v>1</v>
      </c>
      <c r="I25" s="31">
        <v>458</v>
      </c>
      <c r="J25" s="33">
        <f>(I25-E25)/E25*100</f>
        <v>9.0476190476190474</v>
      </c>
      <c r="K25" s="34">
        <v>428</v>
      </c>
      <c r="L25" s="34"/>
      <c r="M25" s="32">
        <v>419</v>
      </c>
      <c r="N25" s="36">
        <f>M25/I25</f>
        <v>0.91484716157205237</v>
      </c>
      <c r="O25" s="14">
        <v>439</v>
      </c>
      <c r="P25" s="56">
        <v>10</v>
      </c>
      <c r="Q25" s="57">
        <f>P25+F25</f>
        <v>21</v>
      </c>
      <c r="R25" s="56">
        <v>4</v>
      </c>
      <c r="S25" s="56">
        <v>2</v>
      </c>
      <c r="T25" s="57">
        <f>R25+G25</f>
        <v>11</v>
      </c>
      <c r="U25" s="57">
        <f>S25+H25</f>
        <v>3</v>
      </c>
      <c r="V25" s="58">
        <v>463</v>
      </c>
      <c r="W25" s="43">
        <f>(V25-O25)/O25*100</f>
        <v>5.4669703872437356</v>
      </c>
      <c r="X25" s="61">
        <v>434</v>
      </c>
      <c r="Y25" s="58"/>
      <c r="Z25" s="58">
        <v>429</v>
      </c>
      <c r="AA25" s="44">
        <f>Z25/V25</f>
        <v>0.92656587473002161</v>
      </c>
      <c r="AB25" s="14">
        <v>445</v>
      </c>
      <c r="AC25" s="64">
        <v>10</v>
      </c>
      <c r="AD25" s="65">
        <f>AC25+P25+F25</f>
        <v>31</v>
      </c>
      <c r="AE25" s="64">
        <v>6</v>
      </c>
      <c r="AF25" s="64">
        <v>2</v>
      </c>
      <c r="AG25" s="65">
        <f>AE25+R25+G25</f>
        <v>17</v>
      </c>
      <c r="AH25" s="65">
        <f>AF25+S25+H25</f>
        <v>5</v>
      </c>
      <c r="AI25" s="66">
        <v>466</v>
      </c>
      <c r="AJ25" s="26">
        <f>(AI25-AB25)/AB25*100</f>
        <v>4.7191011235955056</v>
      </c>
      <c r="AK25" s="68">
        <v>437</v>
      </c>
      <c r="AL25" s="66"/>
      <c r="AM25" s="66">
        <v>439</v>
      </c>
      <c r="AN25" s="27">
        <f>AM25/AI25</f>
        <v>0.94206008583690992</v>
      </c>
      <c r="AO25" s="14">
        <v>454</v>
      </c>
      <c r="AP25" s="70">
        <v>8</v>
      </c>
      <c r="AQ25" s="71">
        <f>AP25+AC25+P25+F25</f>
        <v>39</v>
      </c>
      <c r="AR25" s="70">
        <v>10</v>
      </c>
      <c r="AS25" s="70">
        <v>3</v>
      </c>
      <c r="AT25" s="71">
        <f>AR25+AE25+R25+G25</f>
        <v>27</v>
      </c>
      <c r="AU25" s="71">
        <f>AS25+AF25+S25+H25</f>
        <v>8</v>
      </c>
      <c r="AV25" s="72">
        <v>464</v>
      </c>
      <c r="AW25" s="51">
        <f>(AV25-AO25)/AO25*100</f>
        <v>2.2026431718061676</v>
      </c>
      <c r="AX25" s="71">
        <v>438</v>
      </c>
      <c r="AY25" s="48"/>
      <c r="AZ25" s="72">
        <v>441</v>
      </c>
      <c r="BA25" s="52">
        <f>AZ25/AV25</f>
        <v>0.95043103448275867</v>
      </c>
    </row>
    <row r="26" spans="1:53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292</v>
      </c>
      <c r="F26" s="31">
        <v>6</v>
      </c>
      <c r="G26" s="31">
        <v>5</v>
      </c>
      <c r="H26" s="31">
        <v>1</v>
      </c>
      <c r="I26" s="31">
        <v>308</v>
      </c>
      <c r="J26" s="33">
        <f>(I26-E26)/E26*100</f>
        <v>5.4794520547945202</v>
      </c>
      <c r="K26" s="34">
        <v>258</v>
      </c>
      <c r="L26" s="34"/>
      <c r="M26" s="32">
        <v>300</v>
      </c>
      <c r="N26" s="36">
        <f>M26/I26</f>
        <v>0.97402597402597402</v>
      </c>
      <c r="O26" s="14">
        <v>305</v>
      </c>
      <c r="P26" s="56">
        <v>11</v>
      </c>
      <c r="Q26" s="57">
        <f>P26+F26</f>
        <v>17</v>
      </c>
      <c r="R26" s="56">
        <v>5</v>
      </c>
      <c r="S26" s="56">
        <v>3</v>
      </c>
      <c r="T26" s="57">
        <f>R26+G26</f>
        <v>10</v>
      </c>
      <c r="U26" s="57">
        <f>S26+H26</f>
        <v>4</v>
      </c>
      <c r="V26" s="58">
        <v>314</v>
      </c>
      <c r="W26" s="43">
        <f>(V26-O26)/O26*100</f>
        <v>2.9508196721311477</v>
      </c>
      <c r="X26" s="61">
        <v>266</v>
      </c>
      <c r="Y26" s="58"/>
      <c r="Z26" s="58">
        <v>307</v>
      </c>
      <c r="AA26" s="44">
        <f>Z26/V26</f>
        <v>0.97770700636942676</v>
      </c>
      <c r="AB26" s="14">
        <v>308</v>
      </c>
      <c r="AC26" s="64">
        <v>3</v>
      </c>
      <c r="AD26" s="65">
        <f>AC26+P26+F26</f>
        <v>20</v>
      </c>
      <c r="AE26" s="64">
        <v>3</v>
      </c>
      <c r="AF26" s="64"/>
      <c r="AG26" s="65">
        <f>AE26+R26+G26</f>
        <v>13</v>
      </c>
      <c r="AH26" s="65">
        <f>AF26+S26+H26</f>
        <v>4</v>
      </c>
      <c r="AI26" s="66">
        <v>314</v>
      </c>
      <c r="AJ26" s="26">
        <f>(AI26-AB26)/AB26*100</f>
        <v>1.948051948051948</v>
      </c>
      <c r="AK26" s="68">
        <v>267</v>
      </c>
      <c r="AL26" s="66"/>
      <c r="AM26" s="66">
        <v>311</v>
      </c>
      <c r="AN26" s="27">
        <f>AM26/AI26</f>
        <v>0.99044585987261147</v>
      </c>
      <c r="AO26" s="14">
        <v>305</v>
      </c>
      <c r="AP26" s="70">
        <v>2</v>
      </c>
      <c r="AQ26" s="71">
        <f>AP26+AC26+P26+F26</f>
        <v>22</v>
      </c>
      <c r="AR26" s="70">
        <v>6</v>
      </c>
      <c r="AS26" s="70">
        <v>2</v>
      </c>
      <c r="AT26" s="71">
        <f>AR26+AE26+R26+G26</f>
        <v>19</v>
      </c>
      <c r="AU26" s="71">
        <f>AS26+AF26+S26+H26</f>
        <v>6</v>
      </c>
      <c r="AV26" s="72">
        <v>309</v>
      </c>
      <c r="AW26" s="51">
        <f>(AV26-AO26)/AO26*100</f>
        <v>1.3114754098360655</v>
      </c>
      <c r="AX26" s="71">
        <v>262</v>
      </c>
      <c r="AY26" s="72"/>
      <c r="AZ26" s="72">
        <v>308</v>
      </c>
      <c r="BA26" s="52">
        <f>AZ26/AV26</f>
        <v>0.99676375404530748</v>
      </c>
    </row>
    <row r="27" spans="1:53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609</v>
      </c>
      <c r="F27" s="31">
        <v>10</v>
      </c>
      <c r="G27" s="31">
        <v>10</v>
      </c>
      <c r="H27" s="31">
        <v>1</v>
      </c>
      <c r="I27" s="31">
        <v>626</v>
      </c>
      <c r="J27" s="33">
        <f>(I27-E27)/E27*100</f>
        <v>2.7914614121510675</v>
      </c>
      <c r="K27" s="34">
        <v>612</v>
      </c>
      <c r="L27" s="34"/>
      <c r="M27" s="32">
        <v>618</v>
      </c>
      <c r="N27" s="36">
        <f>M27/I27</f>
        <v>0.98722044728434499</v>
      </c>
      <c r="O27" s="14">
        <v>626</v>
      </c>
      <c r="P27" s="56">
        <v>12</v>
      </c>
      <c r="Q27" s="57">
        <f>P27+F27</f>
        <v>22</v>
      </c>
      <c r="R27" s="56">
        <v>2</v>
      </c>
      <c r="S27" s="56"/>
      <c r="T27" s="57">
        <f>R27+G27</f>
        <v>12</v>
      </c>
      <c r="U27" s="57">
        <f>S27+H27</f>
        <v>1</v>
      </c>
      <c r="V27" s="58">
        <v>636</v>
      </c>
      <c r="W27" s="43">
        <f>(V27-O27)/O27*100</f>
        <v>1.5974440894568689</v>
      </c>
      <c r="X27" s="61">
        <v>621</v>
      </c>
      <c r="Y27" s="58"/>
      <c r="Z27" s="58">
        <v>628</v>
      </c>
      <c r="AA27" s="44">
        <f>Z27/V27</f>
        <v>0.98742138364779874</v>
      </c>
      <c r="AB27" s="14">
        <v>628</v>
      </c>
      <c r="AC27" s="64">
        <v>8</v>
      </c>
      <c r="AD27" s="65">
        <f>AC27+P27+F27</f>
        <v>30</v>
      </c>
      <c r="AE27" s="64">
        <v>6</v>
      </c>
      <c r="AF27" s="64"/>
      <c r="AG27" s="65">
        <f>AE27+R27+G27</f>
        <v>18</v>
      </c>
      <c r="AH27" s="65">
        <f>AF27+S27+H27</f>
        <v>1</v>
      </c>
      <c r="AI27" s="66">
        <v>637</v>
      </c>
      <c r="AJ27" s="26">
        <f>(AI27-AB27)/AB27*100</f>
        <v>1.4331210191082804</v>
      </c>
      <c r="AK27" s="68">
        <v>623</v>
      </c>
      <c r="AL27" s="66"/>
      <c r="AM27" s="66">
        <v>633</v>
      </c>
      <c r="AN27" s="27">
        <f>AM27/AI27</f>
        <v>0.99372056514913654</v>
      </c>
      <c r="AO27" s="14">
        <v>628</v>
      </c>
      <c r="AP27" s="70">
        <v>3</v>
      </c>
      <c r="AQ27" s="71">
        <f>AP27+AC27+P27+F27</f>
        <v>33</v>
      </c>
      <c r="AR27" s="70">
        <v>6</v>
      </c>
      <c r="AS27" s="70">
        <v>1</v>
      </c>
      <c r="AT27" s="71">
        <f>AR27+AE27+R27+G27</f>
        <v>24</v>
      </c>
      <c r="AU27" s="71">
        <f>AS27+AF27+S27+H27</f>
        <v>2</v>
      </c>
      <c r="AV27" s="72">
        <v>634</v>
      </c>
      <c r="AW27" s="51">
        <f>(AV27-AO27)/AO27*100</f>
        <v>0.95541401273885351</v>
      </c>
      <c r="AX27" s="71">
        <v>618</v>
      </c>
      <c r="AY27" s="72"/>
      <c r="AZ27" s="72">
        <v>630</v>
      </c>
      <c r="BA27" s="52">
        <f>AZ27/AV27</f>
        <v>0.99369085173501581</v>
      </c>
    </row>
    <row r="28" spans="1:53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156</v>
      </c>
      <c r="F28" s="31">
        <v>5</v>
      </c>
      <c r="G28" s="31">
        <v>3</v>
      </c>
      <c r="H28" s="31">
        <v>2</v>
      </c>
      <c r="I28" s="31">
        <v>165</v>
      </c>
      <c r="J28" s="33">
        <f>(I28-E28)/E28*100</f>
        <v>5.7692307692307692</v>
      </c>
      <c r="K28" s="34">
        <v>156</v>
      </c>
      <c r="L28" s="34"/>
      <c r="M28" s="32">
        <v>158</v>
      </c>
      <c r="N28" s="36">
        <f>M28/I28</f>
        <v>0.95757575757575752</v>
      </c>
      <c r="O28" s="14">
        <v>161</v>
      </c>
      <c r="P28" s="56">
        <v>1</v>
      </c>
      <c r="Q28" s="57">
        <f>P28+F28</f>
        <v>6</v>
      </c>
      <c r="R28" s="56"/>
      <c r="S28" s="56"/>
      <c r="T28" s="57">
        <f>R28+G28</f>
        <v>3</v>
      </c>
      <c r="U28" s="57">
        <f>S28+H28</f>
        <v>2</v>
      </c>
      <c r="V28" s="58">
        <v>165</v>
      </c>
      <c r="W28" s="43">
        <f>(V28-O28)/O28*100</f>
        <v>2.4844720496894408</v>
      </c>
      <c r="X28" s="61">
        <v>157</v>
      </c>
      <c r="Y28" s="58"/>
      <c r="Z28" s="58">
        <v>160</v>
      </c>
      <c r="AA28" s="44">
        <f>Z28/V28</f>
        <v>0.96969696969696972</v>
      </c>
      <c r="AB28" s="14">
        <v>162</v>
      </c>
      <c r="AC28" s="64"/>
      <c r="AD28" s="65">
        <f>AC28+P28+F28</f>
        <v>6</v>
      </c>
      <c r="AE28" s="64">
        <v>3</v>
      </c>
      <c r="AF28" s="64">
        <v>2</v>
      </c>
      <c r="AG28" s="65">
        <f>AE28+R28+G28</f>
        <v>6</v>
      </c>
      <c r="AH28" s="65">
        <f>AF28+S28+H28</f>
        <v>4</v>
      </c>
      <c r="AI28" s="66">
        <v>162</v>
      </c>
      <c r="AJ28" s="26">
        <f>(AI28-AB28)/AB28*100</f>
        <v>0</v>
      </c>
      <c r="AK28" s="68">
        <v>154</v>
      </c>
      <c r="AL28" s="66"/>
      <c r="AM28" s="66">
        <v>158</v>
      </c>
      <c r="AN28" s="27">
        <f>AM28/AI28</f>
        <v>0.97530864197530864</v>
      </c>
      <c r="AO28" s="14">
        <v>163</v>
      </c>
      <c r="AP28" s="70"/>
      <c r="AQ28" s="71">
        <f>AP28+AC28+P28+F28</f>
        <v>6</v>
      </c>
      <c r="AR28" s="70">
        <v>8</v>
      </c>
      <c r="AS28" s="70"/>
      <c r="AT28" s="71">
        <f>AR28+AE28+R28+G28</f>
        <v>14</v>
      </c>
      <c r="AU28" s="71">
        <f>AS28+AF28+S28+H28</f>
        <v>4</v>
      </c>
      <c r="AV28" s="72">
        <v>154</v>
      </c>
      <c r="AW28" s="51">
        <f>(AV28-AO28)/AO28*100</f>
        <v>-5.5214723926380369</v>
      </c>
      <c r="AX28" s="71">
        <v>147</v>
      </c>
      <c r="AY28" s="72"/>
      <c r="AZ28" s="72">
        <v>152</v>
      </c>
      <c r="BA28" s="52">
        <f>AZ28/AV28</f>
        <v>0.98701298701298701</v>
      </c>
    </row>
    <row r="29" spans="1:53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91</v>
      </c>
      <c r="F29" s="31">
        <v>1</v>
      </c>
      <c r="G29" s="31">
        <v>1</v>
      </c>
      <c r="H29" s="31"/>
      <c r="I29" s="31">
        <v>98</v>
      </c>
      <c r="J29" s="33">
        <f>(I29-E29)/E29*100</f>
        <v>7.6923076923076925</v>
      </c>
      <c r="K29" s="34">
        <v>81</v>
      </c>
      <c r="L29" s="34"/>
      <c r="M29" s="32">
        <v>97</v>
      </c>
      <c r="N29" s="36">
        <f>M29/I29</f>
        <v>0.98979591836734693</v>
      </c>
      <c r="O29" s="14">
        <v>96</v>
      </c>
      <c r="P29" s="56">
        <v>3</v>
      </c>
      <c r="Q29" s="57">
        <f>P29+F29</f>
        <v>4</v>
      </c>
      <c r="R29" s="56">
        <v>2</v>
      </c>
      <c r="S29" s="56"/>
      <c r="T29" s="57">
        <f>R29+G29</f>
        <v>3</v>
      </c>
      <c r="U29" s="57">
        <f>S29+H29</f>
        <v>0</v>
      </c>
      <c r="V29" s="58">
        <v>99</v>
      </c>
      <c r="W29" s="43">
        <f>(V29-O29)/O29*100</f>
        <v>3.125</v>
      </c>
      <c r="X29" s="61">
        <v>83</v>
      </c>
      <c r="Y29" s="58"/>
      <c r="Z29" s="58">
        <v>98</v>
      </c>
      <c r="AA29" s="44">
        <f>Z29/V29</f>
        <v>0.98989898989898994</v>
      </c>
      <c r="AB29" s="14">
        <v>98</v>
      </c>
      <c r="AC29" s="64">
        <v>3</v>
      </c>
      <c r="AD29" s="65">
        <f>AC29+P29+F29</f>
        <v>7</v>
      </c>
      <c r="AE29" s="64"/>
      <c r="AF29" s="64"/>
      <c r="AG29" s="65">
        <f>AE29+R29+G29</f>
        <v>3</v>
      </c>
      <c r="AH29" s="65">
        <f>AF29+S29+H29</f>
        <v>0</v>
      </c>
      <c r="AI29" s="66">
        <v>102</v>
      </c>
      <c r="AJ29" s="26">
        <f>(AI29-AB29)/AB29*100</f>
        <v>4.0816326530612246</v>
      </c>
      <c r="AK29" s="68">
        <v>85</v>
      </c>
      <c r="AL29" s="66"/>
      <c r="AM29" s="66">
        <v>101</v>
      </c>
      <c r="AN29" s="27">
        <f>AM29/AI29</f>
        <v>0.99019607843137258</v>
      </c>
      <c r="AO29" s="14">
        <v>98</v>
      </c>
      <c r="AP29" s="70">
        <v>3</v>
      </c>
      <c r="AQ29" s="71">
        <f>AP29+AC29+P29+F29</f>
        <v>10</v>
      </c>
      <c r="AR29" s="70">
        <v>3</v>
      </c>
      <c r="AS29" s="70">
        <v>1</v>
      </c>
      <c r="AT29" s="71">
        <f>AR29+AE29+R29+G29</f>
        <v>6</v>
      </c>
      <c r="AU29" s="71">
        <f>AS29+AF29+S29+H29</f>
        <v>1</v>
      </c>
      <c r="AV29" s="72">
        <v>102</v>
      </c>
      <c r="AW29" s="51">
        <f>(AV29-AO29)/AO29*100</f>
        <v>4.0816326530612246</v>
      </c>
      <c r="AX29" s="71">
        <v>86</v>
      </c>
      <c r="AY29" s="72"/>
      <c r="AZ29" s="72">
        <v>101</v>
      </c>
      <c r="BA29" s="52">
        <f>AZ29/AV29</f>
        <v>0.99019607843137258</v>
      </c>
    </row>
    <row r="30" spans="1:53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482</v>
      </c>
      <c r="F30" s="31">
        <v>7</v>
      </c>
      <c r="G30" s="31">
        <v>5</v>
      </c>
      <c r="H30" s="31"/>
      <c r="I30" s="31">
        <v>506</v>
      </c>
      <c r="J30" s="33">
        <f>(I30-E30)/E30*100</f>
        <v>4.9792531120331951</v>
      </c>
      <c r="K30" s="34">
        <v>488</v>
      </c>
      <c r="L30" s="34"/>
      <c r="M30" s="32">
        <v>480</v>
      </c>
      <c r="N30" s="36">
        <f>M30/I30</f>
        <v>0.9486166007905138</v>
      </c>
      <c r="O30" s="14">
        <v>502</v>
      </c>
      <c r="P30" s="56">
        <v>3</v>
      </c>
      <c r="Q30" s="57">
        <f>P30+F30</f>
        <v>10</v>
      </c>
      <c r="R30" s="56">
        <v>4</v>
      </c>
      <c r="S30" s="56"/>
      <c r="T30" s="57">
        <f>R30+G30</f>
        <v>9</v>
      </c>
      <c r="U30" s="57">
        <f>S30+H30</f>
        <v>0</v>
      </c>
      <c r="V30" s="58">
        <v>505</v>
      </c>
      <c r="W30" s="43">
        <f>(V30-O30)/O30*100</f>
        <v>0.59760956175298807</v>
      </c>
      <c r="X30" s="61">
        <v>487</v>
      </c>
      <c r="Y30" s="58"/>
      <c r="Z30" s="58">
        <v>483</v>
      </c>
      <c r="AA30" s="44">
        <f>Z30/V30</f>
        <v>0.9564356435643564</v>
      </c>
      <c r="AB30" s="14">
        <v>505</v>
      </c>
      <c r="AC30" s="64">
        <v>5</v>
      </c>
      <c r="AD30" s="65">
        <f>AC30+P30+F30</f>
        <v>15</v>
      </c>
      <c r="AE30" s="64">
        <v>6</v>
      </c>
      <c r="AF30" s="64">
        <v>3</v>
      </c>
      <c r="AG30" s="65">
        <f>AE30+R30+G30</f>
        <v>15</v>
      </c>
      <c r="AH30" s="65">
        <f>AF30+S30+H30</f>
        <v>3</v>
      </c>
      <c r="AI30" s="66">
        <v>504</v>
      </c>
      <c r="AJ30" s="26">
        <f>(AI30-AB30)/AB30*100</f>
        <v>-0.19801980198019803</v>
      </c>
      <c r="AK30" s="68">
        <v>485</v>
      </c>
      <c r="AL30" s="66"/>
      <c r="AM30" s="66">
        <v>487</v>
      </c>
      <c r="AN30" s="27">
        <f>AM30/AI30</f>
        <v>0.96626984126984128</v>
      </c>
      <c r="AO30" s="14">
        <v>506</v>
      </c>
      <c r="AP30" s="70">
        <v>3</v>
      </c>
      <c r="AQ30" s="71">
        <f>AP30+AC30+P30+F30</f>
        <v>18</v>
      </c>
      <c r="AR30" s="70">
        <v>6</v>
      </c>
      <c r="AS30" s="70">
        <v>2</v>
      </c>
      <c r="AT30" s="71">
        <f>AR30+AE30+R30+G30</f>
        <v>21</v>
      </c>
      <c r="AU30" s="71">
        <f>AS30+AF30+S30+H30</f>
        <v>5</v>
      </c>
      <c r="AV30" s="72">
        <v>501</v>
      </c>
      <c r="AW30" s="51">
        <f>(AV30-AO30)/AO30*100</f>
        <v>-0.98814229249011865</v>
      </c>
      <c r="AX30" s="71">
        <v>483</v>
      </c>
      <c r="AY30" s="48"/>
      <c r="AZ30" s="72">
        <v>487</v>
      </c>
      <c r="BA30" s="52">
        <f>AZ30/AV30</f>
        <v>0.97205588822355293</v>
      </c>
    </row>
    <row r="31" spans="1:53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188</v>
      </c>
      <c r="F31" s="31">
        <v>6</v>
      </c>
      <c r="G31" s="31">
        <v>7</v>
      </c>
      <c r="H31" s="31"/>
      <c r="I31" s="31">
        <v>208</v>
      </c>
      <c r="J31" s="33">
        <f>(I31-E31)/E31*100</f>
        <v>10.638297872340425</v>
      </c>
      <c r="K31" s="34">
        <v>135</v>
      </c>
      <c r="L31" s="34"/>
      <c r="M31" s="32">
        <v>195</v>
      </c>
      <c r="N31" s="36">
        <f>M31/I31</f>
        <v>0.9375</v>
      </c>
      <c r="O31" s="14">
        <v>203</v>
      </c>
      <c r="P31" s="56">
        <v>12</v>
      </c>
      <c r="Q31" s="57">
        <f>P31+F31</f>
        <v>18</v>
      </c>
      <c r="R31" s="56">
        <v>3</v>
      </c>
      <c r="S31" s="56">
        <v>1</v>
      </c>
      <c r="T31" s="57">
        <f>R31+G31</f>
        <v>10</v>
      </c>
      <c r="U31" s="57">
        <f>S31+H31</f>
        <v>1</v>
      </c>
      <c r="V31" s="58">
        <v>215</v>
      </c>
      <c r="W31" s="43">
        <f>(V31-O31)/O31*100</f>
        <v>5.9113300492610836</v>
      </c>
      <c r="X31" s="61">
        <v>137</v>
      </c>
      <c r="Y31" s="58"/>
      <c r="Z31" s="58">
        <v>203</v>
      </c>
      <c r="AA31" s="44">
        <f>Z31/V31</f>
        <v>0.94418604651162785</v>
      </c>
      <c r="AB31" s="14">
        <v>208</v>
      </c>
      <c r="AC31" s="64">
        <v>4</v>
      </c>
      <c r="AD31" s="65">
        <f>AC31+P31+F31</f>
        <v>22</v>
      </c>
      <c r="AE31" s="64">
        <v>11</v>
      </c>
      <c r="AF31" s="64">
        <v>5</v>
      </c>
      <c r="AG31" s="65">
        <f>AE31+R31+G31</f>
        <v>21</v>
      </c>
      <c r="AH31" s="65">
        <f>AF31+S31+H31</f>
        <v>6</v>
      </c>
      <c r="AI31" s="66">
        <v>209</v>
      </c>
      <c r="AJ31" s="26">
        <f>(AI31-AB31)/AB31*100</f>
        <v>0.48076923076923078</v>
      </c>
      <c r="AK31" s="68">
        <v>135</v>
      </c>
      <c r="AL31" s="66"/>
      <c r="AM31" s="66">
        <v>198</v>
      </c>
      <c r="AN31" s="27">
        <f>AM31/AI31</f>
        <v>0.94736842105263153</v>
      </c>
      <c r="AO31" s="14">
        <v>210</v>
      </c>
      <c r="AP31" s="70">
        <v>7</v>
      </c>
      <c r="AQ31" s="71">
        <f>AP31+AC31+P31+F31</f>
        <v>29</v>
      </c>
      <c r="AR31" s="70">
        <v>6</v>
      </c>
      <c r="AS31" s="70">
        <v>3</v>
      </c>
      <c r="AT31" s="71">
        <f>AR31+AE31+R31+G31</f>
        <v>27</v>
      </c>
      <c r="AU31" s="71">
        <f>AS31+AF31+S31+H31</f>
        <v>9</v>
      </c>
      <c r="AV31" s="72">
        <v>210</v>
      </c>
      <c r="AW31" s="51">
        <f>(AV31-AO31)/AO31*100</f>
        <v>0</v>
      </c>
      <c r="AX31" s="71">
        <v>130</v>
      </c>
      <c r="AY31" s="72"/>
      <c r="AZ31" s="72">
        <v>202</v>
      </c>
      <c r="BA31" s="52">
        <f>AZ31/AV31</f>
        <v>0.96190476190476193</v>
      </c>
    </row>
    <row r="32" spans="1:53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580</v>
      </c>
      <c r="F32" s="31">
        <v>3</v>
      </c>
      <c r="G32" s="31">
        <v>8</v>
      </c>
      <c r="H32" s="31"/>
      <c r="I32" s="31">
        <v>594</v>
      </c>
      <c r="J32" s="33">
        <f>(I32-E32)/E32*100</f>
        <v>2.4137931034482758</v>
      </c>
      <c r="K32" s="34">
        <v>576</v>
      </c>
      <c r="L32" s="34"/>
      <c r="M32" s="32">
        <v>455</v>
      </c>
      <c r="N32" s="36">
        <f>M32/I32</f>
        <v>0.765993265993266</v>
      </c>
      <c r="O32" s="14">
        <v>607</v>
      </c>
      <c r="P32" s="56">
        <v>5</v>
      </c>
      <c r="Q32" s="57">
        <f>P32+F32</f>
        <v>8</v>
      </c>
      <c r="R32" s="56">
        <v>5</v>
      </c>
      <c r="S32" s="56">
        <v>1</v>
      </c>
      <c r="T32" s="57">
        <f>R32+G32</f>
        <v>13</v>
      </c>
      <c r="U32" s="57">
        <f>S32+H32</f>
        <v>1</v>
      </c>
      <c r="V32" s="58">
        <v>596</v>
      </c>
      <c r="W32" s="43">
        <f>(V32-O32)/O32*100</f>
        <v>-1.8121911037891267</v>
      </c>
      <c r="X32" s="61">
        <v>578</v>
      </c>
      <c r="Y32" s="58"/>
      <c r="Z32" s="58">
        <v>460</v>
      </c>
      <c r="AA32" s="44">
        <f>Z32/V32</f>
        <v>0.77181208053691275</v>
      </c>
      <c r="AB32" s="14">
        <v>611</v>
      </c>
      <c r="AC32" s="64">
        <v>4</v>
      </c>
      <c r="AD32" s="65">
        <f>AC32+P32+F32</f>
        <v>12</v>
      </c>
      <c r="AE32" s="64">
        <v>10</v>
      </c>
      <c r="AF32" s="64">
        <v>6</v>
      </c>
      <c r="AG32" s="65">
        <f>AE32+R32+G32</f>
        <v>23</v>
      </c>
      <c r="AH32" s="65">
        <f>AF32+S32+H32</f>
        <v>7</v>
      </c>
      <c r="AI32" s="66">
        <v>590</v>
      </c>
      <c r="AJ32" s="26">
        <f>(AI32-AB32)/AB32*100</f>
        <v>-3.4369885433715219</v>
      </c>
      <c r="AK32" s="68">
        <v>574</v>
      </c>
      <c r="AL32" s="66"/>
      <c r="AM32" s="66">
        <v>462</v>
      </c>
      <c r="AN32" s="27">
        <f>AM32/AI32</f>
        <v>0.7830508474576271</v>
      </c>
      <c r="AO32" s="14">
        <v>599</v>
      </c>
      <c r="AP32" s="70">
        <v>2</v>
      </c>
      <c r="AQ32" s="71">
        <f>AP32+AC32+P32+F32</f>
        <v>14</v>
      </c>
      <c r="AR32" s="70">
        <v>13</v>
      </c>
      <c r="AS32" s="70">
        <v>2</v>
      </c>
      <c r="AT32" s="71">
        <f>AR32+AE32+R32+G32</f>
        <v>36</v>
      </c>
      <c r="AU32" s="71">
        <f>AS32+AF32+S32+H32</f>
        <v>9</v>
      </c>
      <c r="AV32" s="72">
        <v>580</v>
      </c>
      <c r="AW32" s="51">
        <f>(AV32-AO32)/AO32*100</f>
        <v>-3.1719532554257093</v>
      </c>
      <c r="AX32" s="71">
        <v>564</v>
      </c>
      <c r="AY32" s="72"/>
      <c r="AZ32" s="72">
        <v>471</v>
      </c>
      <c r="BA32" s="52">
        <f>AZ32/AV32</f>
        <v>0.81206896551724139</v>
      </c>
    </row>
    <row r="33" spans="1:53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336</v>
      </c>
      <c r="F33" s="31">
        <v>6</v>
      </c>
      <c r="G33" s="31">
        <v>8</v>
      </c>
      <c r="H33" s="31">
        <v>1</v>
      </c>
      <c r="I33" s="31">
        <v>340</v>
      </c>
      <c r="J33" s="33">
        <f>(I33-E33)/E33*100</f>
        <v>1.1904761904761905</v>
      </c>
      <c r="K33" s="34">
        <v>326</v>
      </c>
      <c r="L33" s="34"/>
      <c r="M33" s="32">
        <v>302</v>
      </c>
      <c r="N33" s="36">
        <f>M33/I33</f>
        <v>0.88823529411764701</v>
      </c>
      <c r="O33" s="14">
        <v>344</v>
      </c>
      <c r="P33" s="56">
        <v>3</v>
      </c>
      <c r="Q33" s="57">
        <f>P33+F33</f>
        <v>9</v>
      </c>
      <c r="R33" s="56">
        <v>4</v>
      </c>
      <c r="S33" s="56"/>
      <c r="T33" s="57">
        <f>R33+G33</f>
        <v>12</v>
      </c>
      <c r="U33" s="57">
        <f>S33+H33</f>
        <v>1</v>
      </c>
      <c r="V33" s="58">
        <v>338</v>
      </c>
      <c r="W33" s="43">
        <f>(V33-O33)/O33*100</f>
        <v>-1.7441860465116279</v>
      </c>
      <c r="X33" s="61">
        <v>325</v>
      </c>
      <c r="Y33" s="58"/>
      <c r="Z33" s="58">
        <v>303</v>
      </c>
      <c r="AA33" s="44">
        <f>Z33/V33</f>
        <v>0.89644970414201186</v>
      </c>
      <c r="AB33" s="14">
        <v>345</v>
      </c>
      <c r="AC33" s="64">
        <v>3</v>
      </c>
      <c r="AD33" s="65">
        <f>AC33+P33+F33</f>
        <v>12</v>
      </c>
      <c r="AE33" s="64">
        <v>4</v>
      </c>
      <c r="AF33" s="64"/>
      <c r="AG33" s="65">
        <f>AE33+R33+G33</f>
        <v>16</v>
      </c>
      <c r="AH33" s="65">
        <f>AF33+S33+H33</f>
        <v>1</v>
      </c>
      <c r="AI33" s="66">
        <v>335</v>
      </c>
      <c r="AJ33" s="26">
        <f>(AI33-AB33)/AB33*100</f>
        <v>-2.8985507246376812</v>
      </c>
      <c r="AK33" s="68">
        <v>322</v>
      </c>
      <c r="AL33" s="66"/>
      <c r="AM33" s="66">
        <v>301</v>
      </c>
      <c r="AN33" s="27">
        <f>AM33/AI33</f>
        <v>0.89850746268656712</v>
      </c>
      <c r="AO33" s="14">
        <v>342</v>
      </c>
      <c r="AP33" s="70">
        <v>2</v>
      </c>
      <c r="AQ33" s="71">
        <f>AP33+AC33+P33+F33</f>
        <v>14</v>
      </c>
      <c r="AR33" s="70">
        <v>17</v>
      </c>
      <c r="AS33" s="70"/>
      <c r="AT33" s="71">
        <f>AR33+AE33+R33+G33</f>
        <v>33</v>
      </c>
      <c r="AU33" s="71">
        <f>AS33+AF33+S33+H33</f>
        <v>1</v>
      </c>
      <c r="AV33" s="72">
        <v>320</v>
      </c>
      <c r="AW33" s="51">
        <f>(AV33-AO33)/AO33*100</f>
        <v>-6.4327485380116958</v>
      </c>
      <c r="AX33" s="71">
        <v>307</v>
      </c>
      <c r="AY33" s="72"/>
      <c r="AZ33" s="72">
        <v>293</v>
      </c>
      <c r="BA33" s="52">
        <f>AZ33/AV33</f>
        <v>0.91562500000000002</v>
      </c>
    </row>
    <row r="34" spans="1:53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458</v>
      </c>
      <c r="F34" s="31">
        <v>7</v>
      </c>
      <c r="G34" s="31">
        <v>9</v>
      </c>
      <c r="H34" s="31"/>
      <c r="I34" s="31">
        <v>486</v>
      </c>
      <c r="J34" s="33">
        <f>(I34-E34)/E34*100</f>
        <v>6.1135371179039302</v>
      </c>
      <c r="K34" s="34">
        <v>449</v>
      </c>
      <c r="L34" s="34"/>
      <c r="M34" s="32">
        <v>446</v>
      </c>
      <c r="N34" s="36">
        <f>M34/I34</f>
        <v>0.91769547325102885</v>
      </c>
      <c r="O34" s="14">
        <v>490</v>
      </c>
      <c r="P34" s="56">
        <v>4</v>
      </c>
      <c r="Q34" s="57">
        <f>P34+F34</f>
        <v>11</v>
      </c>
      <c r="R34" s="56">
        <v>6</v>
      </c>
      <c r="S34" s="56">
        <v>1</v>
      </c>
      <c r="T34" s="57">
        <f>R34+G34</f>
        <v>15</v>
      </c>
      <c r="U34" s="57">
        <f>S34+H34</f>
        <v>1</v>
      </c>
      <c r="V34" s="58">
        <v>485</v>
      </c>
      <c r="W34" s="43">
        <f>(V34-O34)/O34*100</f>
        <v>-1.0204081632653061</v>
      </c>
      <c r="X34" s="61">
        <v>450</v>
      </c>
      <c r="Y34" s="58"/>
      <c r="Z34" s="58">
        <v>448</v>
      </c>
      <c r="AA34" s="44">
        <f>Z34/V34</f>
        <v>0.92371134020618562</v>
      </c>
      <c r="AB34" s="14">
        <v>488</v>
      </c>
      <c r="AC34" s="64">
        <v>5</v>
      </c>
      <c r="AD34" s="65">
        <f>AC34+P34+F34</f>
        <v>16</v>
      </c>
      <c r="AE34" s="64">
        <v>15</v>
      </c>
      <c r="AF34" s="64">
        <v>6</v>
      </c>
      <c r="AG34" s="65">
        <f>AE34+R34+G34</f>
        <v>30</v>
      </c>
      <c r="AH34" s="65">
        <f>AF34+S34+H34</f>
        <v>7</v>
      </c>
      <c r="AI34" s="66">
        <v>474</v>
      </c>
      <c r="AJ34" s="26">
        <f>(AI34-AB34)/AB34*100</f>
        <v>-2.8688524590163933</v>
      </c>
      <c r="AK34" s="68">
        <v>440</v>
      </c>
      <c r="AL34" s="66"/>
      <c r="AM34" s="66">
        <v>445</v>
      </c>
      <c r="AN34" s="27">
        <f>AM34/AI34</f>
        <v>0.93881856540084385</v>
      </c>
      <c r="AO34" s="14">
        <v>489</v>
      </c>
      <c r="AP34" s="70"/>
      <c r="AQ34" s="71">
        <f>AP34+AC34+P34+F34</f>
        <v>16</v>
      </c>
      <c r="AR34" s="70">
        <v>9</v>
      </c>
      <c r="AS34" s="70">
        <v>4</v>
      </c>
      <c r="AT34" s="71">
        <f>AR34+AE34+R34+G34</f>
        <v>39</v>
      </c>
      <c r="AU34" s="71">
        <f>AS34+AF34+S34+H34</f>
        <v>11</v>
      </c>
      <c r="AV34" s="72">
        <v>463</v>
      </c>
      <c r="AW34" s="51">
        <f>(AV34-AO34)/AO34*100</f>
        <v>-5.3169734151329244</v>
      </c>
      <c r="AX34" s="71">
        <v>430</v>
      </c>
      <c r="AY34" s="48"/>
      <c r="AZ34" s="72">
        <v>438</v>
      </c>
      <c r="BA34" s="52">
        <f>AZ34/AV34</f>
        <v>0.94600431965442766</v>
      </c>
    </row>
    <row r="35" spans="1:53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394</v>
      </c>
      <c r="F35" s="31">
        <v>5</v>
      </c>
      <c r="G35" s="31">
        <v>6</v>
      </c>
      <c r="H35" s="31">
        <v>1</v>
      </c>
      <c r="I35" s="31">
        <v>410</v>
      </c>
      <c r="J35" s="33">
        <f>(I35-E35)/E35*100</f>
        <v>4.0609137055837561</v>
      </c>
      <c r="K35" s="34">
        <v>400</v>
      </c>
      <c r="L35" s="34"/>
      <c r="M35" s="32">
        <v>221</v>
      </c>
      <c r="N35" s="36">
        <f>M35/I35</f>
        <v>0.53902439024390247</v>
      </c>
      <c r="O35" s="14">
        <v>410</v>
      </c>
      <c r="P35" s="56">
        <v>5</v>
      </c>
      <c r="Q35" s="57">
        <f>P35+F35</f>
        <v>10</v>
      </c>
      <c r="R35" s="56"/>
      <c r="S35" s="56"/>
      <c r="T35" s="57">
        <f>R35+G35</f>
        <v>6</v>
      </c>
      <c r="U35" s="57">
        <f>S35+H35</f>
        <v>1</v>
      </c>
      <c r="V35" s="58">
        <v>415</v>
      </c>
      <c r="W35" s="43">
        <f>(V35-O35)/O35*100</f>
        <v>1.2195121951219512</v>
      </c>
      <c r="X35" s="61">
        <v>405</v>
      </c>
      <c r="Y35" s="58"/>
      <c r="Z35" s="58">
        <v>234</v>
      </c>
      <c r="AA35" s="44">
        <f>Z35/V35</f>
        <v>0.56385542168674696</v>
      </c>
      <c r="AB35" s="14">
        <v>412</v>
      </c>
      <c r="AC35" s="64">
        <v>2</v>
      </c>
      <c r="AD35" s="65">
        <f>AC35+P35+F35</f>
        <v>12</v>
      </c>
      <c r="AE35" s="64">
        <v>7</v>
      </c>
      <c r="AF35" s="64"/>
      <c r="AG35" s="65">
        <f>AE35+R35+G35</f>
        <v>13</v>
      </c>
      <c r="AH35" s="65">
        <f>AF35+S35+H35</f>
        <v>1</v>
      </c>
      <c r="AI35" s="66">
        <v>411</v>
      </c>
      <c r="AJ35" s="26">
        <f>(AI35-AB35)/AB35*100</f>
        <v>-0.24271844660194172</v>
      </c>
      <c r="AK35" s="68">
        <v>400</v>
      </c>
      <c r="AL35" s="66"/>
      <c r="AM35" s="66">
        <v>262</v>
      </c>
      <c r="AN35" s="27">
        <f>AM35/AI35</f>
        <v>0.63746958637469586</v>
      </c>
      <c r="AO35" s="14">
        <v>412</v>
      </c>
      <c r="AP35" s="70">
        <v>1</v>
      </c>
      <c r="AQ35" s="71">
        <f>AP35+AC35+P35+F35</f>
        <v>13</v>
      </c>
      <c r="AR35" s="70">
        <v>5</v>
      </c>
      <c r="AS35" s="70">
        <v>1</v>
      </c>
      <c r="AT35" s="71">
        <f>AR35+AE35+R35+G35</f>
        <v>18</v>
      </c>
      <c r="AU35" s="71">
        <f>AS35+AF35+S35+H35</f>
        <v>2</v>
      </c>
      <c r="AV35" s="72">
        <v>407</v>
      </c>
      <c r="AW35" s="51">
        <f>(AV35-AO35)/AO35*100</f>
        <v>-1.2135922330097086</v>
      </c>
      <c r="AX35" s="71">
        <v>396</v>
      </c>
      <c r="AY35" s="48"/>
      <c r="AZ35" s="72">
        <v>307</v>
      </c>
      <c r="BA35" s="52">
        <f>AZ35/AV35</f>
        <v>0.75429975429975427</v>
      </c>
    </row>
    <row r="36" spans="1:53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419</v>
      </c>
      <c r="F36" s="31">
        <v>6</v>
      </c>
      <c r="G36" s="31">
        <v>8</v>
      </c>
      <c r="H36" s="31">
        <v>1</v>
      </c>
      <c r="I36" s="31">
        <v>450</v>
      </c>
      <c r="J36" s="33">
        <f>(I36-E36)/E36*100</f>
        <v>7.3985680190930783</v>
      </c>
      <c r="K36" s="34">
        <v>429</v>
      </c>
      <c r="L36" s="34"/>
      <c r="M36" s="32">
        <v>377</v>
      </c>
      <c r="N36" s="36">
        <f>M36/I36</f>
        <v>0.83777777777777773</v>
      </c>
      <c r="O36" s="14">
        <v>443</v>
      </c>
      <c r="P36" s="56">
        <v>11</v>
      </c>
      <c r="Q36" s="57">
        <f>P36+F36</f>
        <v>17</v>
      </c>
      <c r="R36" s="56">
        <v>2</v>
      </c>
      <c r="S36" s="56"/>
      <c r="T36" s="57">
        <f>R36+G36</f>
        <v>10</v>
      </c>
      <c r="U36" s="57">
        <f>S36+H36</f>
        <v>1</v>
      </c>
      <c r="V36" s="58">
        <v>458</v>
      </c>
      <c r="W36" s="43">
        <f>(V36-O36)/O36*100</f>
        <v>3.3860045146726865</v>
      </c>
      <c r="X36" s="61">
        <v>436</v>
      </c>
      <c r="Y36" s="58"/>
      <c r="Z36" s="58">
        <v>395</v>
      </c>
      <c r="AA36" s="44">
        <f>Z36/V36</f>
        <v>0.86244541484716153</v>
      </c>
      <c r="AB36" s="14">
        <v>447</v>
      </c>
      <c r="AC36" s="64">
        <v>10</v>
      </c>
      <c r="AD36" s="65">
        <f>AC36+P36+F36</f>
        <v>27</v>
      </c>
      <c r="AE36" s="64">
        <v>8</v>
      </c>
      <c r="AF36" s="64">
        <v>2</v>
      </c>
      <c r="AG36" s="65">
        <f>AE36+R36+G36</f>
        <v>18</v>
      </c>
      <c r="AH36" s="65">
        <f>AF36+S36+H36</f>
        <v>3</v>
      </c>
      <c r="AI36" s="66">
        <v>458</v>
      </c>
      <c r="AJ36" s="26">
        <f>(AI36-AB36)/AB36*100</f>
        <v>2.4608501118568231</v>
      </c>
      <c r="AK36" s="68">
        <v>437</v>
      </c>
      <c r="AL36" s="66"/>
      <c r="AM36" s="66">
        <v>398</v>
      </c>
      <c r="AN36" s="27">
        <f>AM36/AI36</f>
        <v>0.86899563318777295</v>
      </c>
      <c r="AO36" s="14">
        <v>452</v>
      </c>
      <c r="AP36" s="70">
        <v>5</v>
      </c>
      <c r="AQ36" s="71">
        <f>AP36+AC36+P36+F36</f>
        <v>32</v>
      </c>
      <c r="AR36" s="70">
        <v>10</v>
      </c>
      <c r="AS36" s="70">
        <v>1</v>
      </c>
      <c r="AT36" s="71">
        <f>AR36+AE36+R36+G36</f>
        <v>28</v>
      </c>
      <c r="AU36" s="71">
        <f>AS36+AF36+S36+H36</f>
        <v>4</v>
      </c>
      <c r="AV36" s="72">
        <v>451</v>
      </c>
      <c r="AW36" s="51">
        <f>(AV36-AO36)/AO36*100</f>
        <v>-0.22123893805309736</v>
      </c>
      <c r="AX36" s="71">
        <v>434</v>
      </c>
      <c r="AY36" s="48"/>
      <c r="AZ36" s="72">
        <v>406</v>
      </c>
      <c r="BA36" s="52">
        <f>AZ36/AV36</f>
        <v>0.90022172949002222</v>
      </c>
    </row>
    <row r="37" spans="1:53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226</v>
      </c>
      <c r="F37" s="31">
        <v>6</v>
      </c>
      <c r="G37" s="31">
        <v>8</v>
      </c>
      <c r="H37" s="31">
        <v>3</v>
      </c>
      <c r="I37" s="31">
        <v>237</v>
      </c>
      <c r="J37" s="33">
        <f>(I37-E37)/E37*100</f>
        <v>4.8672566371681416</v>
      </c>
      <c r="K37" s="34">
        <v>125</v>
      </c>
      <c r="L37" s="34"/>
      <c r="M37" s="32">
        <v>216</v>
      </c>
      <c r="N37" s="36">
        <f>M37/I37</f>
        <v>0.91139240506329111</v>
      </c>
      <c r="O37" s="14">
        <v>242</v>
      </c>
      <c r="P37" s="56">
        <v>9</v>
      </c>
      <c r="Q37" s="57">
        <f>P37+F37</f>
        <v>15</v>
      </c>
      <c r="R37" s="56">
        <v>4</v>
      </c>
      <c r="S37" s="56">
        <v>3</v>
      </c>
      <c r="T37" s="57">
        <f>R37+G37</f>
        <v>12</v>
      </c>
      <c r="U37" s="57">
        <f>S37+H37</f>
        <v>6</v>
      </c>
      <c r="V37" s="58">
        <v>242</v>
      </c>
      <c r="W37" s="43">
        <f>(V37-O37)/O37*100</f>
        <v>0</v>
      </c>
      <c r="X37" s="61">
        <v>130</v>
      </c>
      <c r="Y37" s="58"/>
      <c r="Z37" s="58">
        <v>221</v>
      </c>
      <c r="AA37" s="44">
        <f>Z37/V37</f>
        <v>0.91322314049586772</v>
      </c>
      <c r="AB37" s="14">
        <v>243</v>
      </c>
      <c r="AC37" s="64">
        <v>8</v>
      </c>
      <c r="AD37" s="65">
        <f>AC37+P37+F37</f>
        <v>23</v>
      </c>
      <c r="AE37" s="64">
        <v>8</v>
      </c>
      <c r="AF37" s="64">
        <v>1</v>
      </c>
      <c r="AG37" s="65">
        <f>AE37+R37+G37</f>
        <v>20</v>
      </c>
      <c r="AH37" s="65">
        <f>AF37+S37+H37</f>
        <v>7</v>
      </c>
      <c r="AI37" s="66">
        <v>239</v>
      </c>
      <c r="AJ37" s="26">
        <f>(AI37-AB37)/AB37*100</f>
        <v>-1.6460905349794239</v>
      </c>
      <c r="AK37" s="68">
        <v>129</v>
      </c>
      <c r="AL37" s="66"/>
      <c r="AM37" s="66">
        <v>220</v>
      </c>
      <c r="AN37" s="27">
        <f>AM37/AI37</f>
        <v>0.92050209205020916</v>
      </c>
      <c r="AO37" s="14">
        <v>237</v>
      </c>
      <c r="AP37" s="70">
        <v>4</v>
      </c>
      <c r="AQ37" s="71">
        <f>AP37+AC37+P37+F37</f>
        <v>27</v>
      </c>
      <c r="AR37" s="70">
        <v>9</v>
      </c>
      <c r="AS37" s="70">
        <v>3</v>
      </c>
      <c r="AT37" s="71">
        <f>AR37+AE37+R37+G37</f>
        <v>29</v>
      </c>
      <c r="AU37" s="71">
        <f>AS37+AF37+S37+H37</f>
        <v>10</v>
      </c>
      <c r="AV37" s="72">
        <v>235</v>
      </c>
      <c r="AW37" s="51">
        <f>(AV37-AO37)/AO37*100</f>
        <v>-0.8438818565400843</v>
      </c>
      <c r="AX37" s="71">
        <v>126</v>
      </c>
      <c r="AY37" s="72"/>
      <c r="AZ37" s="72">
        <v>217</v>
      </c>
      <c r="BA37" s="52">
        <f>AZ37/AV37</f>
        <v>0.92340425531914894</v>
      </c>
    </row>
    <row r="38" spans="1:53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164</v>
      </c>
      <c r="F38" s="31">
        <v>2</v>
      </c>
      <c r="G38" s="31"/>
      <c r="H38" s="31"/>
      <c r="I38" s="31">
        <v>171</v>
      </c>
      <c r="J38" s="33">
        <f>(I38-E38)/E38*100</f>
        <v>4.2682926829268295</v>
      </c>
      <c r="K38" s="34">
        <v>156</v>
      </c>
      <c r="L38" s="34"/>
      <c r="M38" s="32">
        <v>164</v>
      </c>
      <c r="N38" s="36">
        <f>M38/I38</f>
        <v>0.95906432748538006</v>
      </c>
      <c r="O38" s="14">
        <v>170</v>
      </c>
      <c r="P38" s="56">
        <v>2</v>
      </c>
      <c r="Q38" s="57">
        <f>P38+F38</f>
        <v>4</v>
      </c>
      <c r="R38" s="56"/>
      <c r="S38" s="56"/>
      <c r="T38" s="57">
        <f>R38+G38</f>
        <v>0</v>
      </c>
      <c r="U38" s="57">
        <f>S38+H38</f>
        <v>0</v>
      </c>
      <c r="V38" s="58">
        <v>172</v>
      </c>
      <c r="W38" s="43">
        <f>(V38-O38)/O38*100</f>
        <v>1.1764705882352942</v>
      </c>
      <c r="X38" s="61">
        <v>158</v>
      </c>
      <c r="Y38" s="58"/>
      <c r="Z38" s="58">
        <v>164</v>
      </c>
      <c r="AA38" s="44">
        <f>Z38/V38</f>
        <v>0.95348837209302328</v>
      </c>
      <c r="AB38" s="14">
        <v>173</v>
      </c>
      <c r="AC38" s="64">
        <v>1</v>
      </c>
      <c r="AD38" s="65">
        <f>AC38+P38+F38</f>
        <v>5</v>
      </c>
      <c r="AE38" s="64">
        <v>3</v>
      </c>
      <c r="AF38" s="64">
        <v>1</v>
      </c>
      <c r="AG38" s="65">
        <f>AE38+R38+G38</f>
        <v>3</v>
      </c>
      <c r="AH38" s="65">
        <f>AF38+S38+H38</f>
        <v>1</v>
      </c>
      <c r="AI38" s="66">
        <v>170</v>
      </c>
      <c r="AJ38" s="26">
        <f>(AI38-AB38)/AB38*100</f>
        <v>-1.7341040462427744</v>
      </c>
      <c r="AK38" s="68">
        <v>157</v>
      </c>
      <c r="AL38" s="66"/>
      <c r="AM38" s="66">
        <v>166</v>
      </c>
      <c r="AN38" s="27">
        <f>AM38/AI38</f>
        <v>0.97647058823529409</v>
      </c>
      <c r="AO38" s="14">
        <v>174</v>
      </c>
      <c r="AP38" s="70">
        <v>1</v>
      </c>
      <c r="AQ38" s="71">
        <f>AP38+AC38+P38+F38</f>
        <v>6</v>
      </c>
      <c r="AR38" s="70">
        <v>3</v>
      </c>
      <c r="AS38" s="70"/>
      <c r="AT38" s="71">
        <f>AR38+AE38+R38+G38</f>
        <v>6</v>
      </c>
      <c r="AU38" s="71">
        <f>AS38+AF38+S38+H38</f>
        <v>1</v>
      </c>
      <c r="AV38" s="72">
        <v>168</v>
      </c>
      <c r="AW38" s="51">
        <f>(AV38-AO38)/AO38*100</f>
        <v>-3.4482758620689653</v>
      </c>
      <c r="AX38" s="71">
        <v>156</v>
      </c>
      <c r="AY38" s="72"/>
      <c r="AZ38" s="72">
        <v>166</v>
      </c>
      <c r="BA38" s="52">
        <f>AZ38/AV38</f>
        <v>0.98809523809523814</v>
      </c>
    </row>
    <row r="39" spans="1:53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432</v>
      </c>
      <c r="F39" s="31">
        <v>1</v>
      </c>
      <c r="G39" s="31">
        <v>5</v>
      </c>
      <c r="H39" s="31"/>
      <c r="I39" s="31">
        <v>447</v>
      </c>
      <c r="J39" s="33">
        <f>(I39-E39)/E39*100</f>
        <v>3.4722222222222223</v>
      </c>
      <c r="K39" s="34">
        <v>438</v>
      </c>
      <c r="L39" s="34"/>
      <c r="M39" s="32">
        <v>413</v>
      </c>
      <c r="N39" s="36">
        <f>M39/I39</f>
        <v>0.92393736017897088</v>
      </c>
      <c r="O39" s="14">
        <v>448</v>
      </c>
      <c r="P39" s="56">
        <v>5</v>
      </c>
      <c r="Q39" s="57">
        <f>P39+F39</f>
        <v>6</v>
      </c>
      <c r="R39" s="56">
        <v>1</v>
      </c>
      <c r="S39" s="56"/>
      <c r="T39" s="57">
        <f>R39+G39</f>
        <v>6</v>
      </c>
      <c r="U39" s="57">
        <f>S39+H39</f>
        <v>0</v>
      </c>
      <c r="V39" s="58">
        <v>451</v>
      </c>
      <c r="W39" s="43">
        <f>(V39-O39)/O39*100</f>
        <v>0.6696428571428571</v>
      </c>
      <c r="X39" s="61">
        <v>442</v>
      </c>
      <c r="Y39" s="58"/>
      <c r="Z39" s="58">
        <v>420</v>
      </c>
      <c r="AA39" s="44">
        <f>Z39/V39</f>
        <v>0.9312638580931264</v>
      </c>
      <c r="AB39" s="14">
        <v>449</v>
      </c>
      <c r="AC39" s="64">
        <v>3</v>
      </c>
      <c r="AD39" s="65">
        <f>AC39+P39+F39</f>
        <v>9</v>
      </c>
      <c r="AE39" s="64">
        <v>8</v>
      </c>
      <c r="AF39" s="64">
        <v>1</v>
      </c>
      <c r="AG39" s="65">
        <f>AE39+R39+G39</f>
        <v>14</v>
      </c>
      <c r="AH39" s="65">
        <f>AF39+S39+H39</f>
        <v>1</v>
      </c>
      <c r="AI39" s="66">
        <v>446</v>
      </c>
      <c r="AJ39" s="26">
        <f>(AI39-AB39)/AB39*100</f>
        <v>-0.66815144766146994</v>
      </c>
      <c r="AK39" s="68">
        <v>436</v>
      </c>
      <c r="AL39" s="66"/>
      <c r="AM39" s="66">
        <v>418</v>
      </c>
      <c r="AN39" s="27">
        <f>AM39/AI39</f>
        <v>0.93721973094170408</v>
      </c>
      <c r="AO39" s="14">
        <v>451</v>
      </c>
      <c r="AP39" s="70">
        <v>2</v>
      </c>
      <c r="AQ39" s="71">
        <f>AP39+AC39+P39+F39</f>
        <v>11</v>
      </c>
      <c r="AR39" s="70">
        <v>10</v>
      </c>
      <c r="AS39" s="70"/>
      <c r="AT39" s="71">
        <f>AR39+AE39+R39+G39</f>
        <v>24</v>
      </c>
      <c r="AU39" s="71">
        <f>AS39+AF39+S39+H39</f>
        <v>1</v>
      </c>
      <c r="AV39" s="72">
        <v>438</v>
      </c>
      <c r="AW39" s="51">
        <f>(AV39-AO39)/AO39*100</f>
        <v>-2.8824833702882482</v>
      </c>
      <c r="AX39" s="71">
        <v>427</v>
      </c>
      <c r="AY39" s="72"/>
      <c r="AZ39" s="72">
        <v>415</v>
      </c>
      <c r="BA39" s="52">
        <f>AZ39/AV39</f>
        <v>0.94748858447488582</v>
      </c>
    </row>
    <row r="40" spans="1:53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528</v>
      </c>
      <c r="F40" s="31">
        <v>5</v>
      </c>
      <c r="G40" s="31">
        <v>4</v>
      </c>
      <c r="H40" s="31"/>
      <c r="I40" s="31">
        <v>544</v>
      </c>
      <c r="J40" s="33">
        <f>(I40-E40)/E40*100</f>
        <v>3.0303030303030303</v>
      </c>
      <c r="K40" s="34">
        <v>523</v>
      </c>
      <c r="L40" s="34"/>
      <c r="M40" s="32">
        <v>464</v>
      </c>
      <c r="N40" s="36">
        <f>M40/I40</f>
        <v>0.8529411764705882</v>
      </c>
      <c r="O40" s="14">
        <v>540</v>
      </c>
      <c r="P40" s="56">
        <v>7</v>
      </c>
      <c r="Q40" s="57">
        <f>P40+F40</f>
        <v>12</v>
      </c>
      <c r="R40" s="56">
        <v>5</v>
      </c>
      <c r="S40" s="56">
        <v>2</v>
      </c>
      <c r="T40" s="57">
        <f>R40+G40</f>
        <v>9</v>
      </c>
      <c r="U40" s="57">
        <f>S40+H40</f>
        <v>2</v>
      </c>
      <c r="V40" s="58">
        <v>546</v>
      </c>
      <c r="W40" s="43">
        <f>(V40-O40)/O40*100</f>
        <v>1.1111111111111112</v>
      </c>
      <c r="X40" s="61">
        <v>523</v>
      </c>
      <c r="Y40" s="58"/>
      <c r="Z40" s="58">
        <v>472</v>
      </c>
      <c r="AA40" s="44">
        <f>Z40/V40</f>
        <v>0.86446886446886451</v>
      </c>
      <c r="AB40" s="14">
        <v>543</v>
      </c>
      <c r="AC40" s="64">
        <v>3</v>
      </c>
      <c r="AD40" s="65">
        <f>AC40+P40+F40</f>
        <v>15</v>
      </c>
      <c r="AE40" s="64">
        <v>5</v>
      </c>
      <c r="AF40" s="64">
        <v>1</v>
      </c>
      <c r="AG40" s="65">
        <f>AE40+R40+G40</f>
        <v>14</v>
      </c>
      <c r="AH40" s="65">
        <f>AF40+S40+H40</f>
        <v>3</v>
      </c>
      <c r="AI40" s="66">
        <v>545</v>
      </c>
      <c r="AJ40" s="26">
        <f>(AI40-AB40)/AB40*100</f>
        <v>0.36832412523020258</v>
      </c>
      <c r="AK40" s="68">
        <v>522</v>
      </c>
      <c r="AL40" s="66"/>
      <c r="AM40" s="66">
        <v>477</v>
      </c>
      <c r="AN40" s="27">
        <f>AM40/AI40</f>
        <v>0.87522935779816513</v>
      </c>
      <c r="AO40" s="14">
        <v>544</v>
      </c>
      <c r="AP40" s="70">
        <v>4</v>
      </c>
      <c r="AQ40" s="71">
        <f>AP40+AC40+P40+F40</f>
        <v>19</v>
      </c>
      <c r="AR40" s="70">
        <v>20</v>
      </c>
      <c r="AS40" s="70">
        <v>3</v>
      </c>
      <c r="AT40" s="71">
        <f>AR40+AE40+R40+G40</f>
        <v>34</v>
      </c>
      <c r="AU40" s="71">
        <f>AS40+AF40+S40+H40</f>
        <v>6</v>
      </c>
      <c r="AV40" s="72">
        <v>528</v>
      </c>
      <c r="AW40" s="51">
        <f>(AV40-AO40)/AO40*100</f>
        <v>-2.9411764705882351</v>
      </c>
      <c r="AX40" s="71">
        <v>507</v>
      </c>
      <c r="AY40" s="72"/>
      <c r="AZ40" s="72">
        <v>473</v>
      </c>
      <c r="BA40" s="52">
        <f>AZ40/AV40</f>
        <v>0.89583333333333337</v>
      </c>
    </row>
    <row r="41" spans="1:53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344</v>
      </c>
      <c r="F41" s="31">
        <v>7</v>
      </c>
      <c r="G41" s="31">
        <v>4</v>
      </c>
      <c r="H41" s="31"/>
      <c r="I41" s="31">
        <v>353</v>
      </c>
      <c r="J41" s="33">
        <f>(I41-E41)/E41*100</f>
        <v>2.6162790697674421</v>
      </c>
      <c r="K41" s="34">
        <v>342</v>
      </c>
      <c r="L41" s="34"/>
      <c r="M41" s="32">
        <v>329</v>
      </c>
      <c r="N41" s="36">
        <f>M41/I41</f>
        <v>0.93201133144475923</v>
      </c>
      <c r="O41" s="14">
        <v>351</v>
      </c>
      <c r="P41" s="56">
        <v>1</v>
      </c>
      <c r="Q41" s="57">
        <f>P41+F41</f>
        <v>8</v>
      </c>
      <c r="R41" s="56">
        <v>3</v>
      </c>
      <c r="S41" s="56">
        <v>1</v>
      </c>
      <c r="T41" s="57">
        <f>R41+G41</f>
        <v>7</v>
      </c>
      <c r="U41" s="57">
        <f>S41+H41</f>
        <v>1</v>
      </c>
      <c r="V41" s="58">
        <v>351</v>
      </c>
      <c r="W41" s="43">
        <f>(V41-O41)/O41*100</f>
        <v>0</v>
      </c>
      <c r="X41" s="61">
        <v>340</v>
      </c>
      <c r="Y41" s="58"/>
      <c r="Z41" s="58">
        <v>331</v>
      </c>
      <c r="AA41" s="44">
        <f>Z41/V41</f>
        <v>0.94301994301994307</v>
      </c>
      <c r="AB41" s="14">
        <v>354</v>
      </c>
      <c r="AC41" s="64">
        <v>1</v>
      </c>
      <c r="AD41" s="65">
        <f>AC41+P41+F41</f>
        <v>9</v>
      </c>
      <c r="AE41" s="64">
        <v>5</v>
      </c>
      <c r="AF41" s="64">
        <v>1</v>
      </c>
      <c r="AG41" s="65">
        <f>AE41+R41+G41</f>
        <v>12</v>
      </c>
      <c r="AH41" s="65">
        <f>AF41+S41+H41</f>
        <v>2</v>
      </c>
      <c r="AI41" s="66">
        <v>346</v>
      </c>
      <c r="AJ41" s="26">
        <f>(AI41-AB41)/AB41*100</f>
        <v>-2.2598870056497176</v>
      </c>
      <c r="AK41" s="68">
        <v>336</v>
      </c>
      <c r="AL41" s="66"/>
      <c r="AM41" s="66">
        <v>329</v>
      </c>
      <c r="AN41" s="27">
        <f>AM41/AI41</f>
        <v>0.95086705202312138</v>
      </c>
      <c r="AO41" s="14">
        <v>350</v>
      </c>
      <c r="AP41" s="70">
        <v>1</v>
      </c>
      <c r="AQ41" s="71">
        <f>AP41+AC41+P41+F41</f>
        <v>10</v>
      </c>
      <c r="AR41" s="70">
        <v>6</v>
      </c>
      <c r="AS41" s="70">
        <v>3</v>
      </c>
      <c r="AT41" s="71">
        <f>AR41+AE41+R41+G41</f>
        <v>18</v>
      </c>
      <c r="AU41" s="71">
        <f>AS41+AF41+S41+H41</f>
        <v>5</v>
      </c>
      <c r="AV41" s="72">
        <v>343</v>
      </c>
      <c r="AW41" s="51">
        <f>(AV41-AO41)/AO41*100</f>
        <v>-2</v>
      </c>
      <c r="AX41" s="71">
        <v>333</v>
      </c>
      <c r="AY41" s="48"/>
      <c r="AZ41" s="72">
        <v>332</v>
      </c>
      <c r="BA41" s="52">
        <f>AZ41/AV41</f>
        <v>0.96793002915451898</v>
      </c>
    </row>
    <row r="42" spans="1:53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487</v>
      </c>
      <c r="F42" s="31">
        <v>6</v>
      </c>
      <c r="G42" s="31">
        <v>2</v>
      </c>
      <c r="H42" s="31"/>
      <c r="I42" s="31">
        <v>513</v>
      </c>
      <c r="J42" s="33">
        <f>(I42-E42)/E42*100</f>
        <v>5.3388090349075972</v>
      </c>
      <c r="K42" s="34">
        <v>490</v>
      </c>
      <c r="L42" s="34"/>
      <c r="M42" s="32">
        <v>463</v>
      </c>
      <c r="N42" s="36">
        <f>M42/I42</f>
        <v>0.90253411306042886</v>
      </c>
      <c r="O42" s="14">
        <v>502</v>
      </c>
      <c r="P42" s="56">
        <v>3</v>
      </c>
      <c r="Q42" s="57">
        <f>P42+F42</f>
        <v>9</v>
      </c>
      <c r="R42" s="56">
        <v>6</v>
      </c>
      <c r="S42" s="56">
        <v>2</v>
      </c>
      <c r="T42" s="57">
        <f>R42+G42</f>
        <v>8</v>
      </c>
      <c r="U42" s="57">
        <f>S42+H42</f>
        <v>2</v>
      </c>
      <c r="V42" s="58">
        <v>509</v>
      </c>
      <c r="W42" s="43">
        <f>(V42-O42)/O42*100</f>
        <v>1.394422310756972</v>
      </c>
      <c r="X42" s="61">
        <v>489</v>
      </c>
      <c r="Y42" s="58"/>
      <c r="Z42" s="58">
        <v>464</v>
      </c>
      <c r="AA42" s="44">
        <f>Z42/V42</f>
        <v>0.91159135559921411</v>
      </c>
      <c r="AB42" s="14">
        <v>505</v>
      </c>
      <c r="AC42" s="64">
        <v>4</v>
      </c>
      <c r="AD42" s="65">
        <f>AC42+P42+F42</f>
        <v>13</v>
      </c>
      <c r="AE42" s="64">
        <v>9</v>
      </c>
      <c r="AF42" s="64">
        <v>1</v>
      </c>
      <c r="AG42" s="65">
        <f>AE42+R42+G42</f>
        <v>17</v>
      </c>
      <c r="AH42" s="65">
        <f>AF42+S42+H42</f>
        <v>3</v>
      </c>
      <c r="AI42" s="66">
        <v>503</v>
      </c>
      <c r="AJ42" s="26">
        <f>(AI42-AB42)/AB42*100</f>
        <v>-0.39603960396039606</v>
      </c>
      <c r="AK42" s="68">
        <v>484</v>
      </c>
      <c r="AL42" s="66"/>
      <c r="AM42" s="66">
        <v>470</v>
      </c>
      <c r="AN42" s="27">
        <f>AM42/AI42</f>
        <v>0.93439363817097421</v>
      </c>
      <c r="AO42" s="14">
        <v>508</v>
      </c>
      <c r="AP42" s="70">
        <v>4</v>
      </c>
      <c r="AQ42" s="71">
        <f>AP42+AC42+P42+F42</f>
        <v>17</v>
      </c>
      <c r="AR42" s="70">
        <v>19</v>
      </c>
      <c r="AS42" s="70"/>
      <c r="AT42" s="71">
        <f>AR42+AE42+R42+G42</f>
        <v>36</v>
      </c>
      <c r="AU42" s="71">
        <f>AS42+AF42+S42+H42</f>
        <v>3</v>
      </c>
      <c r="AV42" s="72">
        <v>487</v>
      </c>
      <c r="AW42" s="51">
        <f>(AV42-AO42)/AO42*100</f>
        <v>-4.1338582677165361</v>
      </c>
      <c r="AX42" s="71">
        <v>468</v>
      </c>
      <c r="AY42" s="48"/>
      <c r="AZ42" s="72">
        <v>465</v>
      </c>
      <c r="BA42" s="52">
        <f>AZ42/AV42</f>
        <v>0.95482546201232033</v>
      </c>
    </row>
    <row r="43" spans="1:53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371</v>
      </c>
      <c r="F43" s="31">
        <v>5</v>
      </c>
      <c r="G43" s="31">
        <v>11</v>
      </c>
      <c r="H43" s="31">
        <v>4</v>
      </c>
      <c r="I43" s="31">
        <v>373</v>
      </c>
      <c r="J43" s="33">
        <f>(I43-E43)/E43*100</f>
        <v>0.53908355795148255</v>
      </c>
      <c r="K43" s="34">
        <v>344</v>
      </c>
      <c r="L43" s="34"/>
      <c r="M43" s="32">
        <v>327</v>
      </c>
      <c r="N43" s="36">
        <f>M43/I43</f>
        <v>0.87667560321715821</v>
      </c>
      <c r="O43" s="14">
        <v>380</v>
      </c>
      <c r="P43" s="56">
        <v>2</v>
      </c>
      <c r="Q43" s="57">
        <f>P43+F43</f>
        <v>7</v>
      </c>
      <c r="R43" s="56">
        <v>5</v>
      </c>
      <c r="S43" s="56">
        <v>2</v>
      </c>
      <c r="T43" s="57">
        <f>R43+G43</f>
        <v>16</v>
      </c>
      <c r="U43" s="57">
        <f>S43+H43</f>
        <v>6</v>
      </c>
      <c r="V43" s="58">
        <v>371</v>
      </c>
      <c r="W43" s="43">
        <f>(V43-O43)/O43*100</f>
        <v>-2.3684210526315792</v>
      </c>
      <c r="X43" s="61">
        <v>340</v>
      </c>
      <c r="Y43" s="58"/>
      <c r="Z43" s="58">
        <v>330</v>
      </c>
      <c r="AA43" s="44">
        <f>Z43/V43</f>
        <v>0.88948787061994605</v>
      </c>
      <c r="AB43" s="14">
        <v>381</v>
      </c>
      <c r="AC43" s="64">
        <v>6</v>
      </c>
      <c r="AD43" s="65">
        <f>AC43+P43+F43</f>
        <v>13</v>
      </c>
      <c r="AE43" s="64">
        <v>5</v>
      </c>
      <c r="AF43" s="64">
        <v>1</v>
      </c>
      <c r="AG43" s="65">
        <f>AE43+R43+G43</f>
        <v>21</v>
      </c>
      <c r="AH43" s="65">
        <f>AF43+S43+H43</f>
        <v>7</v>
      </c>
      <c r="AI43" s="66">
        <v>373</v>
      </c>
      <c r="AJ43" s="26">
        <f>(AI43-AB43)/AB43*100</f>
        <v>-2.0997375328083989</v>
      </c>
      <c r="AK43" s="68">
        <v>341</v>
      </c>
      <c r="AL43" s="66"/>
      <c r="AM43" s="66">
        <v>337</v>
      </c>
      <c r="AN43" s="27">
        <f>AM43/AI43</f>
        <v>0.90348525469168905</v>
      </c>
      <c r="AO43" s="14">
        <v>381</v>
      </c>
      <c r="AP43" s="70">
        <v>8</v>
      </c>
      <c r="AQ43" s="71">
        <f>AP43+AC43+P43+F43</f>
        <v>21</v>
      </c>
      <c r="AR43" s="70">
        <v>15</v>
      </c>
      <c r="AS43" s="70">
        <v>2</v>
      </c>
      <c r="AT43" s="71">
        <f>AR43+AE43+R43+G43</f>
        <v>36</v>
      </c>
      <c r="AU43" s="71">
        <f>AS43+AF43+S43+H43</f>
        <v>9</v>
      </c>
      <c r="AV43" s="72">
        <v>363</v>
      </c>
      <c r="AW43" s="51">
        <f>(AV43-AO43)/AO43*100</f>
        <v>-4.7244094488188972</v>
      </c>
      <c r="AX43" s="71">
        <v>330</v>
      </c>
      <c r="AY43" s="48"/>
      <c r="AZ43" s="72">
        <v>334</v>
      </c>
      <c r="BA43" s="52">
        <f>AZ43/AV43</f>
        <v>0.92011019283746553</v>
      </c>
    </row>
    <row r="44" spans="1:53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183</v>
      </c>
      <c r="F44" s="31">
        <v>2</v>
      </c>
      <c r="G44" s="31">
        <v>6</v>
      </c>
      <c r="H44" s="31">
        <v>1</v>
      </c>
      <c r="I44" s="31">
        <v>193</v>
      </c>
      <c r="J44" s="33">
        <f>(I44-E44)/E44*100</f>
        <v>5.4644808743169397</v>
      </c>
      <c r="K44" s="34">
        <v>189</v>
      </c>
      <c r="L44" s="34"/>
      <c r="M44" s="32">
        <v>189</v>
      </c>
      <c r="N44" s="36">
        <f>M44/I44</f>
        <v>0.97927461139896377</v>
      </c>
      <c r="O44" s="14">
        <v>188</v>
      </c>
      <c r="P44" s="56">
        <v>5</v>
      </c>
      <c r="Q44" s="57">
        <f>P44+F44</f>
        <v>7</v>
      </c>
      <c r="R44" s="56">
        <v>3</v>
      </c>
      <c r="S44" s="56"/>
      <c r="T44" s="57">
        <f>R44+G44</f>
        <v>9</v>
      </c>
      <c r="U44" s="57">
        <f>S44+H44</f>
        <v>1</v>
      </c>
      <c r="V44" s="58">
        <v>194</v>
      </c>
      <c r="W44" s="43">
        <f>(V44-O44)/O44*100</f>
        <v>3.1914893617021276</v>
      </c>
      <c r="X44" s="61">
        <v>190</v>
      </c>
      <c r="Y44" s="58"/>
      <c r="Z44" s="58">
        <v>190</v>
      </c>
      <c r="AA44" s="44">
        <f>Z44/V44</f>
        <v>0.97938144329896903</v>
      </c>
      <c r="AB44" s="14">
        <v>194</v>
      </c>
      <c r="AC44" s="64">
        <v>3</v>
      </c>
      <c r="AD44" s="65">
        <f>AC44+P44+F44</f>
        <v>10</v>
      </c>
      <c r="AE44" s="64">
        <v>2</v>
      </c>
      <c r="AF44" s="64"/>
      <c r="AG44" s="65">
        <f>AE44+R44+G44</f>
        <v>11</v>
      </c>
      <c r="AH44" s="65">
        <f>AF44+S44+H44</f>
        <v>1</v>
      </c>
      <c r="AI44" s="66">
        <v>195</v>
      </c>
      <c r="AJ44" s="26">
        <f>(AI44-AB44)/AB44*100</f>
        <v>0.51546391752577314</v>
      </c>
      <c r="AK44" s="68">
        <v>191</v>
      </c>
      <c r="AL44" s="66"/>
      <c r="AM44" s="66">
        <v>191</v>
      </c>
      <c r="AN44" s="27">
        <f>AM44/AI44</f>
        <v>0.97948717948717945</v>
      </c>
      <c r="AO44" s="14">
        <v>197</v>
      </c>
      <c r="AP44" s="70">
        <v>1</v>
      </c>
      <c r="AQ44" s="71">
        <f>AP44+AC44+P44+F44</f>
        <v>11</v>
      </c>
      <c r="AR44" s="70">
        <v>4</v>
      </c>
      <c r="AS44" s="70"/>
      <c r="AT44" s="71">
        <f>AR44+AE44+R44+G44</f>
        <v>15</v>
      </c>
      <c r="AU44" s="71">
        <f>AS44+AF44+S44+H44</f>
        <v>1</v>
      </c>
      <c r="AV44" s="72">
        <v>191</v>
      </c>
      <c r="AW44" s="51">
        <f>(AV44-AO44)/AO44*100</f>
        <v>-3.0456852791878175</v>
      </c>
      <c r="AX44" s="71">
        <v>187</v>
      </c>
      <c r="AY44" s="48"/>
      <c r="AZ44" s="72">
        <v>187</v>
      </c>
      <c r="BA44" s="52">
        <f>AZ44/AV44</f>
        <v>0.97905759162303663</v>
      </c>
    </row>
    <row r="45" spans="1:53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346</v>
      </c>
      <c r="F45" s="31">
        <v>9</v>
      </c>
      <c r="G45" s="31">
        <v>4</v>
      </c>
      <c r="H45" s="31"/>
      <c r="I45" s="31">
        <v>356</v>
      </c>
      <c r="J45" s="33">
        <f>(I45-E45)/E45*100</f>
        <v>2.8901734104046244</v>
      </c>
      <c r="K45" s="34">
        <v>314</v>
      </c>
      <c r="L45" s="34"/>
      <c r="M45" s="32">
        <v>325</v>
      </c>
      <c r="N45" s="36">
        <f>M45/I45</f>
        <v>0.9129213483146067</v>
      </c>
      <c r="O45" s="14">
        <v>347</v>
      </c>
      <c r="P45" s="56">
        <v>6</v>
      </c>
      <c r="Q45" s="57">
        <f>P45+F45</f>
        <v>15</v>
      </c>
      <c r="R45" s="56">
        <v>4</v>
      </c>
      <c r="S45" s="56">
        <v>1</v>
      </c>
      <c r="T45" s="57">
        <f>R45+G45</f>
        <v>8</v>
      </c>
      <c r="U45" s="57">
        <f>S45+H45</f>
        <v>1</v>
      </c>
      <c r="V45" s="58">
        <v>357</v>
      </c>
      <c r="W45" s="43">
        <f>(V45-O45)/O45*100</f>
        <v>2.8818443804034581</v>
      </c>
      <c r="X45" s="61">
        <v>313</v>
      </c>
      <c r="Y45" s="58"/>
      <c r="Z45" s="58">
        <v>331</v>
      </c>
      <c r="AA45" s="44">
        <f>Z45/V45</f>
        <v>0.92717086834733897</v>
      </c>
      <c r="AB45" s="14">
        <v>348</v>
      </c>
      <c r="AC45" s="64">
        <v>2</v>
      </c>
      <c r="AD45" s="65">
        <f>AC45+P45+F45</f>
        <v>17</v>
      </c>
      <c r="AE45" s="64">
        <v>3</v>
      </c>
      <c r="AF45" s="64"/>
      <c r="AG45" s="65">
        <f>AE45+R45+G45</f>
        <v>11</v>
      </c>
      <c r="AH45" s="65">
        <f>AF45+S45+H45</f>
        <v>1</v>
      </c>
      <c r="AI45" s="66">
        <v>356</v>
      </c>
      <c r="AJ45" s="26">
        <f>(AI45-AB45)/AB45*100</f>
        <v>2.2988505747126435</v>
      </c>
      <c r="AK45" s="68">
        <v>311</v>
      </c>
      <c r="AL45" s="66"/>
      <c r="AM45" s="66">
        <v>333</v>
      </c>
      <c r="AN45" s="27">
        <f>AM45/AI45</f>
        <v>0.9353932584269663</v>
      </c>
      <c r="AO45" s="14">
        <v>351</v>
      </c>
      <c r="AP45" s="70">
        <v>7</v>
      </c>
      <c r="AQ45" s="71">
        <f>AP45+AC45+P45+F45</f>
        <v>24</v>
      </c>
      <c r="AR45" s="70">
        <v>8</v>
      </c>
      <c r="AS45" s="70"/>
      <c r="AT45" s="71">
        <f>AR45+AE45+R45+G45</f>
        <v>19</v>
      </c>
      <c r="AU45" s="71">
        <f>AS45+AF45+S45+H45</f>
        <v>1</v>
      </c>
      <c r="AV45" s="72">
        <v>356</v>
      </c>
      <c r="AW45" s="51">
        <f>(AV45-AO45)/AO45*100</f>
        <v>1.4245014245014245</v>
      </c>
      <c r="AX45" s="71">
        <v>308</v>
      </c>
      <c r="AY45" s="48"/>
      <c r="AZ45" s="72">
        <v>338</v>
      </c>
      <c r="BA45" s="52">
        <f>AZ45/AV45</f>
        <v>0.949438202247191</v>
      </c>
    </row>
    <row r="46" spans="1:53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498</v>
      </c>
      <c r="F46" s="31">
        <v>12</v>
      </c>
      <c r="G46" s="31">
        <v>6</v>
      </c>
      <c r="H46" s="31">
        <v>1</v>
      </c>
      <c r="I46" s="31">
        <v>523</v>
      </c>
      <c r="J46" s="33">
        <f>(I46-E46)/E46*100</f>
        <v>5.0200803212851408</v>
      </c>
      <c r="K46" s="34">
        <v>502</v>
      </c>
      <c r="L46" s="34"/>
      <c r="M46" s="32">
        <v>450</v>
      </c>
      <c r="N46" s="36">
        <f>M46/I46</f>
        <v>0.86042065009560231</v>
      </c>
      <c r="O46" s="14">
        <v>515</v>
      </c>
      <c r="P46" s="56">
        <v>5</v>
      </c>
      <c r="Q46" s="57">
        <f>P46+F46</f>
        <v>17</v>
      </c>
      <c r="R46" s="56">
        <v>2</v>
      </c>
      <c r="S46" s="56"/>
      <c r="T46" s="57">
        <f>R46+G46</f>
        <v>8</v>
      </c>
      <c r="U46" s="57">
        <f>S46+H46</f>
        <v>1</v>
      </c>
      <c r="V46" s="58">
        <v>526</v>
      </c>
      <c r="W46" s="43">
        <f>(V46-O46)/O46*100</f>
        <v>2.1359223300970873</v>
      </c>
      <c r="X46" s="61">
        <v>504</v>
      </c>
      <c r="Y46" s="58"/>
      <c r="Z46" s="58">
        <v>458</v>
      </c>
      <c r="AA46" s="44">
        <f>Z46/V46</f>
        <v>0.87072243346007605</v>
      </c>
      <c r="AB46" s="14">
        <v>522</v>
      </c>
      <c r="AC46" s="64">
        <v>4</v>
      </c>
      <c r="AD46" s="65">
        <f>AC46+P46+F46</f>
        <v>21</v>
      </c>
      <c r="AE46" s="64">
        <v>7</v>
      </c>
      <c r="AF46" s="64">
        <v>2</v>
      </c>
      <c r="AG46" s="65">
        <f>AE46+R46+G46</f>
        <v>15</v>
      </c>
      <c r="AH46" s="65">
        <f>AF46+S46+H46</f>
        <v>3</v>
      </c>
      <c r="AI46" s="66">
        <v>523</v>
      </c>
      <c r="AJ46" s="26">
        <f>(AI46-AB46)/AB46*100</f>
        <v>0.19157088122605362</v>
      </c>
      <c r="AK46" s="68">
        <v>501</v>
      </c>
      <c r="AL46" s="66"/>
      <c r="AM46" s="66">
        <v>463</v>
      </c>
      <c r="AN46" s="27">
        <f>AM46/AI46</f>
        <v>0.88527724665391971</v>
      </c>
      <c r="AO46" s="14">
        <v>517</v>
      </c>
      <c r="AP46" s="70">
        <v>4</v>
      </c>
      <c r="AQ46" s="71">
        <f>AP46+AC46+P46+F46</f>
        <v>25</v>
      </c>
      <c r="AR46" s="70">
        <v>40</v>
      </c>
      <c r="AS46" s="70"/>
      <c r="AT46" s="71">
        <f>AR46+AE46+R46+G46</f>
        <v>55</v>
      </c>
      <c r="AU46" s="71">
        <f>AS46+AF46+S46+H46</f>
        <v>3</v>
      </c>
      <c r="AV46" s="72">
        <v>487</v>
      </c>
      <c r="AW46" s="51">
        <f>(AV46-AO46)/AO46*100</f>
        <v>-5.8027079303675047</v>
      </c>
      <c r="AX46" s="71">
        <v>464</v>
      </c>
      <c r="AY46" s="48"/>
      <c r="AZ46" s="72">
        <v>449</v>
      </c>
      <c r="BA46" s="52">
        <f>AZ46/AV46</f>
        <v>0.92197125256673507</v>
      </c>
    </row>
    <row r="47" spans="1:53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321</v>
      </c>
      <c r="F47" s="31">
        <v>4</v>
      </c>
      <c r="G47" s="31">
        <v>4</v>
      </c>
      <c r="H47" s="31">
        <v>1</v>
      </c>
      <c r="I47" s="31">
        <v>332</v>
      </c>
      <c r="J47" s="33">
        <f>(I47-E47)/E47*100</f>
        <v>3.4267912772585665</v>
      </c>
      <c r="K47" s="34">
        <v>321</v>
      </c>
      <c r="L47" s="34"/>
      <c r="M47" s="32">
        <v>312</v>
      </c>
      <c r="N47" s="36">
        <f>M47/I47</f>
        <v>0.93975903614457834</v>
      </c>
      <c r="O47" s="14">
        <v>338</v>
      </c>
      <c r="P47" s="56">
        <v>1</v>
      </c>
      <c r="Q47" s="57">
        <f>P47+F47</f>
        <v>5</v>
      </c>
      <c r="R47" s="56">
        <v>4</v>
      </c>
      <c r="S47" s="56"/>
      <c r="T47" s="57">
        <f>R47+G47</f>
        <v>8</v>
      </c>
      <c r="U47" s="57">
        <f>S47+H47</f>
        <v>1</v>
      </c>
      <c r="V47" s="58">
        <v>328</v>
      </c>
      <c r="W47" s="43">
        <f>(V47-O47)/O47*100</f>
        <v>-2.9585798816568047</v>
      </c>
      <c r="X47" s="61">
        <v>318</v>
      </c>
      <c r="Y47" s="58"/>
      <c r="Z47" s="58">
        <v>309</v>
      </c>
      <c r="AA47" s="44">
        <f>Z47/V47</f>
        <v>0.94207317073170727</v>
      </c>
      <c r="AB47" s="14">
        <v>335</v>
      </c>
      <c r="AC47" s="64">
        <v>3</v>
      </c>
      <c r="AD47" s="65">
        <f>AC47+P47+F47</f>
        <v>8</v>
      </c>
      <c r="AE47" s="64">
        <v>4</v>
      </c>
      <c r="AF47" s="64">
        <v>2</v>
      </c>
      <c r="AG47" s="65">
        <f>AE47+R47+G47</f>
        <v>12</v>
      </c>
      <c r="AH47" s="65">
        <f>AF47+S47+H47</f>
        <v>3</v>
      </c>
      <c r="AI47" s="66">
        <v>326</v>
      </c>
      <c r="AJ47" s="26">
        <f>(AI47-AB47)/AB47*100</f>
        <v>-2.6865671641791042</v>
      </c>
      <c r="AK47" s="68">
        <v>318</v>
      </c>
      <c r="AL47" s="66"/>
      <c r="AM47" s="66">
        <v>308</v>
      </c>
      <c r="AN47" s="27">
        <f>AM47/AI47</f>
        <v>0.94478527607361962</v>
      </c>
      <c r="AO47" s="14">
        <v>332</v>
      </c>
      <c r="AP47" s="70">
        <v>3</v>
      </c>
      <c r="AQ47" s="71">
        <f>AP47+AC47+P47+F47</f>
        <v>11</v>
      </c>
      <c r="AR47" s="70">
        <v>9</v>
      </c>
      <c r="AS47" s="70">
        <v>4</v>
      </c>
      <c r="AT47" s="71">
        <f>AR47+AE47+R47+G47</f>
        <v>21</v>
      </c>
      <c r="AU47" s="71">
        <f>AS47+AF47+S47+H47</f>
        <v>7</v>
      </c>
      <c r="AV47" s="72">
        <v>318</v>
      </c>
      <c r="AW47" s="51">
        <f>(AV47-AO47)/AO47*100</f>
        <v>-4.2168674698795181</v>
      </c>
      <c r="AX47" s="71">
        <v>309</v>
      </c>
      <c r="AY47" s="48"/>
      <c r="AZ47" s="72">
        <v>302</v>
      </c>
      <c r="BA47" s="52">
        <f>AZ47/AV47</f>
        <v>0.94968553459119498</v>
      </c>
    </row>
    <row r="48" spans="1:53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431</v>
      </c>
      <c r="F48" s="31">
        <v>9</v>
      </c>
      <c r="G48" s="31">
        <v>8</v>
      </c>
      <c r="H48" s="31">
        <v>1</v>
      </c>
      <c r="I48" s="31">
        <v>455</v>
      </c>
      <c r="J48" s="33">
        <f>(I48-E48)/E48*100</f>
        <v>5.5684454756380504</v>
      </c>
      <c r="K48" s="34">
        <v>359</v>
      </c>
      <c r="L48" s="34">
        <v>1</v>
      </c>
      <c r="M48" s="32">
        <v>439</v>
      </c>
      <c r="N48" s="36">
        <f>M48/I48</f>
        <v>0.96483516483516485</v>
      </c>
      <c r="O48" s="14">
        <v>444</v>
      </c>
      <c r="P48" s="56">
        <v>6</v>
      </c>
      <c r="Q48" s="57">
        <f>P48+F48</f>
        <v>15</v>
      </c>
      <c r="R48" s="56">
        <v>8</v>
      </c>
      <c r="S48" s="56">
        <v>4</v>
      </c>
      <c r="T48" s="57">
        <f>R48+G48</f>
        <v>16</v>
      </c>
      <c r="U48" s="57">
        <f>S48+H48</f>
        <v>5</v>
      </c>
      <c r="V48" s="58">
        <v>452</v>
      </c>
      <c r="W48" s="43">
        <f>(V48-O48)/O48*100</f>
        <v>1.8018018018018018</v>
      </c>
      <c r="X48" s="61">
        <v>357</v>
      </c>
      <c r="Y48" s="58">
        <v>1</v>
      </c>
      <c r="Z48" s="58">
        <v>441</v>
      </c>
      <c r="AA48" s="44">
        <f>Z48/V48</f>
        <v>0.97566371681415931</v>
      </c>
      <c r="AB48" s="14">
        <v>449</v>
      </c>
      <c r="AC48" s="64">
        <v>11</v>
      </c>
      <c r="AD48" s="65">
        <f>AC48+P48+F48</f>
        <v>26</v>
      </c>
      <c r="AE48" s="64">
        <v>7</v>
      </c>
      <c r="AF48" s="64">
        <v>1</v>
      </c>
      <c r="AG48" s="65">
        <f>AE48+R48+G48</f>
        <v>23</v>
      </c>
      <c r="AH48" s="65">
        <f>AF48+S48+H48</f>
        <v>6</v>
      </c>
      <c r="AI48" s="66">
        <v>453</v>
      </c>
      <c r="AJ48" s="26">
        <f>(AI48-AB48)/AB48*100</f>
        <v>0.89086859688195985</v>
      </c>
      <c r="AK48" s="68">
        <v>362</v>
      </c>
      <c r="AL48" s="66">
        <v>1</v>
      </c>
      <c r="AM48" s="66">
        <v>451</v>
      </c>
      <c r="AN48" s="27">
        <f>AM48/AI48</f>
        <v>0.99558498896247238</v>
      </c>
      <c r="AO48" s="14">
        <v>453</v>
      </c>
      <c r="AP48" s="70">
        <v>4</v>
      </c>
      <c r="AQ48" s="71">
        <f>AP48+AC48+P48+F48</f>
        <v>30</v>
      </c>
      <c r="AR48" s="70">
        <v>4</v>
      </c>
      <c r="AS48" s="70">
        <v>3</v>
      </c>
      <c r="AT48" s="71">
        <f>AR48+AE48+R48+G48</f>
        <v>27</v>
      </c>
      <c r="AU48" s="71">
        <f>AS48+AF48+S48+H48</f>
        <v>9</v>
      </c>
      <c r="AV48" s="72">
        <v>452</v>
      </c>
      <c r="AW48" s="51">
        <f>(AV48-AO48)/AO48*100</f>
        <v>-0.22075055187637968</v>
      </c>
      <c r="AX48" s="71">
        <v>363</v>
      </c>
      <c r="AY48" s="72">
        <v>1</v>
      </c>
      <c r="AZ48" s="72">
        <v>450</v>
      </c>
      <c r="BA48" s="52">
        <f>AZ48/AV48</f>
        <v>0.99557522123893805</v>
      </c>
    </row>
    <row r="49" spans="1:53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342</v>
      </c>
      <c r="F49" s="31">
        <v>5</v>
      </c>
      <c r="G49" s="31">
        <v>3</v>
      </c>
      <c r="H49" s="31">
        <v>1</v>
      </c>
      <c r="I49" s="31">
        <v>351</v>
      </c>
      <c r="J49" s="33">
        <f>(I49-E49)/E49*100</f>
        <v>2.6315789473684208</v>
      </c>
      <c r="K49" s="34">
        <v>325</v>
      </c>
      <c r="L49" s="34"/>
      <c r="M49" s="32">
        <v>328</v>
      </c>
      <c r="N49" s="36">
        <f>M49/I49</f>
        <v>0.93447293447293445</v>
      </c>
      <c r="O49" s="14">
        <v>351</v>
      </c>
      <c r="P49" s="56">
        <v>4</v>
      </c>
      <c r="Q49" s="57">
        <f>P49+F49</f>
        <v>9</v>
      </c>
      <c r="R49" s="56">
        <v>2</v>
      </c>
      <c r="S49" s="56">
        <v>1</v>
      </c>
      <c r="T49" s="57">
        <f>R49+G49</f>
        <v>5</v>
      </c>
      <c r="U49" s="57">
        <f>S49+H49</f>
        <v>2</v>
      </c>
      <c r="V49" s="58">
        <v>354</v>
      </c>
      <c r="W49" s="43">
        <f>(V49-O49)/O49*100</f>
        <v>0.85470085470085477</v>
      </c>
      <c r="X49" s="61">
        <v>328</v>
      </c>
      <c r="Y49" s="58"/>
      <c r="Z49" s="58">
        <v>331</v>
      </c>
      <c r="AA49" s="44">
        <f>Z49/V49</f>
        <v>0.93502824858757061</v>
      </c>
      <c r="AB49" s="14">
        <v>352</v>
      </c>
      <c r="AC49" s="64">
        <v>4</v>
      </c>
      <c r="AD49" s="65">
        <f>AC49+P49+F49</f>
        <v>13</v>
      </c>
      <c r="AE49" s="64">
        <v>5</v>
      </c>
      <c r="AF49" s="64">
        <v>1</v>
      </c>
      <c r="AG49" s="65">
        <f>AE49+R49+G49</f>
        <v>10</v>
      </c>
      <c r="AH49" s="65">
        <f>AF49+S49+H49</f>
        <v>3</v>
      </c>
      <c r="AI49" s="66">
        <v>354</v>
      </c>
      <c r="AJ49" s="26">
        <f>(AI49-AB49)/AB49*100</f>
        <v>0.56818181818181823</v>
      </c>
      <c r="AK49" s="68">
        <v>327</v>
      </c>
      <c r="AL49" s="66"/>
      <c r="AM49" s="66">
        <v>333</v>
      </c>
      <c r="AN49" s="27">
        <f>AM49/AI49</f>
        <v>0.94067796610169496</v>
      </c>
      <c r="AO49" s="14">
        <v>348</v>
      </c>
      <c r="AP49" s="70">
        <v>1</v>
      </c>
      <c r="AQ49" s="71">
        <f>AP49+AC49+P49+F49</f>
        <v>14</v>
      </c>
      <c r="AR49" s="70">
        <v>5</v>
      </c>
      <c r="AS49" s="70">
        <v>1</v>
      </c>
      <c r="AT49" s="71">
        <f>AR49+AE49+R49+G49</f>
        <v>15</v>
      </c>
      <c r="AU49" s="71">
        <f>AS49+AF49+S49+H49</f>
        <v>4</v>
      </c>
      <c r="AV49" s="72">
        <v>350</v>
      </c>
      <c r="AW49" s="51">
        <f>(AV49-AO49)/AO49*100</f>
        <v>0.57471264367816088</v>
      </c>
      <c r="AX49" s="71">
        <v>323</v>
      </c>
      <c r="AY49" s="48"/>
      <c r="AZ49" s="72">
        <v>330</v>
      </c>
      <c r="BA49" s="52">
        <f>AZ49/AV49</f>
        <v>0.94285714285714284</v>
      </c>
    </row>
    <row r="50" spans="1:53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101</v>
      </c>
      <c r="F50" s="31">
        <v>4</v>
      </c>
      <c r="G50" s="31">
        <v>2</v>
      </c>
      <c r="H50" s="31">
        <v>1</v>
      </c>
      <c r="I50" s="31">
        <v>113</v>
      </c>
      <c r="J50" s="33">
        <f>(I50-E50)/E50*100</f>
        <v>11.881188118811881</v>
      </c>
      <c r="K50" s="34">
        <v>108</v>
      </c>
      <c r="L50" s="34">
        <v>1</v>
      </c>
      <c r="M50" s="32">
        <v>102</v>
      </c>
      <c r="N50" s="36">
        <f>M50/I50</f>
        <v>0.90265486725663713</v>
      </c>
      <c r="O50" s="14">
        <v>104</v>
      </c>
      <c r="P50" s="56">
        <v>1</v>
      </c>
      <c r="Q50" s="57">
        <f>P50+F50</f>
        <v>5</v>
      </c>
      <c r="R50" s="56">
        <v>2</v>
      </c>
      <c r="S50" s="56"/>
      <c r="T50" s="57">
        <f>R50+G50</f>
        <v>4</v>
      </c>
      <c r="U50" s="57">
        <f>S50+H50</f>
        <v>1</v>
      </c>
      <c r="V50" s="58">
        <v>111</v>
      </c>
      <c r="W50" s="43">
        <f>(V50-O50)/O50*100</f>
        <v>6.7307692307692308</v>
      </c>
      <c r="X50" s="61">
        <v>108</v>
      </c>
      <c r="Y50" s="58">
        <v>1</v>
      </c>
      <c r="Z50" s="58">
        <v>101</v>
      </c>
      <c r="AA50" s="44">
        <f>Z50/V50</f>
        <v>0.90990990990990994</v>
      </c>
      <c r="AB50" s="14">
        <v>109</v>
      </c>
      <c r="AC50" s="64"/>
      <c r="AD50" s="65">
        <f>AC50+P50+F50</f>
        <v>5</v>
      </c>
      <c r="AE50" s="64">
        <v>1</v>
      </c>
      <c r="AF50" s="64">
        <v>1</v>
      </c>
      <c r="AG50" s="65">
        <f>AE50+R50+G50</f>
        <v>5</v>
      </c>
      <c r="AH50" s="65">
        <f>AF50+S50+H50</f>
        <v>2</v>
      </c>
      <c r="AI50" s="66">
        <v>110</v>
      </c>
      <c r="AJ50" s="26">
        <f>(AI50-AB50)/AB50*100</f>
        <v>0.91743119266055051</v>
      </c>
      <c r="AK50" s="68">
        <v>107</v>
      </c>
      <c r="AL50" s="66">
        <v>1</v>
      </c>
      <c r="AM50" s="66">
        <v>102</v>
      </c>
      <c r="AN50" s="27">
        <f>AM50/AI50</f>
        <v>0.92727272727272725</v>
      </c>
      <c r="AO50" s="14">
        <v>111</v>
      </c>
      <c r="AP50" s="70">
        <v>1</v>
      </c>
      <c r="AQ50" s="71">
        <f>AP50+AC50+P50+F50</f>
        <v>6</v>
      </c>
      <c r="AR50" s="70">
        <v>2</v>
      </c>
      <c r="AS50" s="70">
        <v>1</v>
      </c>
      <c r="AT50" s="71">
        <f>AR50+AE50+R50+G50</f>
        <v>7</v>
      </c>
      <c r="AU50" s="71">
        <f>AS50+AF50+S50+H50</f>
        <v>3</v>
      </c>
      <c r="AV50" s="72">
        <v>110</v>
      </c>
      <c r="AW50" s="51">
        <f>(AV50-AO50)/AO50*100</f>
        <v>-0.90090090090090091</v>
      </c>
      <c r="AX50" s="71">
        <v>106</v>
      </c>
      <c r="AY50" s="48"/>
      <c r="AZ50" s="72">
        <v>104</v>
      </c>
      <c r="BA50" s="52">
        <f>AZ50/AV50</f>
        <v>0.94545454545454544</v>
      </c>
    </row>
    <row r="51" spans="1:53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354</v>
      </c>
      <c r="F51" s="31">
        <v>10</v>
      </c>
      <c r="G51" s="31">
        <v>3</v>
      </c>
      <c r="H51" s="31"/>
      <c r="I51" s="31">
        <v>393</v>
      </c>
      <c r="J51" s="33">
        <f>(I51-E51)/E51*100</f>
        <v>11.016949152542372</v>
      </c>
      <c r="K51" s="34">
        <v>353</v>
      </c>
      <c r="L51" s="34"/>
      <c r="M51" s="32">
        <v>374</v>
      </c>
      <c r="N51" s="36">
        <f>M51/I51</f>
        <v>0.95165394402035619</v>
      </c>
      <c r="O51" s="14">
        <v>368</v>
      </c>
      <c r="P51" s="56">
        <v>9</v>
      </c>
      <c r="Q51" s="57">
        <f>P51+F51</f>
        <v>19</v>
      </c>
      <c r="R51" s="56">
        <v>3</v>
      </c>
      <c r="S51" s="56"/>
      <c r="T51" s="57">
        <f>R51+G51</f>
        <v>6</v>
      </c>
      <c r="U51" s="57">
        <f>S51+H51</f>
        <v>0</v>
      </c>
      <c r="V51" s="58">
        <v>399</v>
      </c>
      <c r="W51" s="43">
        <f>(V51-O51)/O51*100</f>
        <v>8.4239130434782616</v>
      </c>
      <c r="X51" s="61">
        <v>359</v>
      </c>
      <c r="Y51" s="58"/>
      <c r="Z51" s="58">
        <v>382</v>
      </c>
      <c r="AA51" s="44">
        <f>Z51/V51</f>
        <v>0.95739348370927313</v>
      </c>
      <c r="AB51" s="14">
        <v>376</v>
      </c>
      <c r="AC51" s="64">
        <v>9</v>
      </c>
      <c r="AD51" s="65">
        <f>AC51+P51+F51</f>
        <v>28</v>
      </c>
      <c r="AE51" s="64">
        <v>11</v>
      </c>
      <c r="AF51" s="64">
        <v>4</v>
      </c>
      <c r="AG51" s="65">
        <f>AE51+R51+G51</f>
        <v>17</v>
      </c>
      <c r="AH51" s="65">
        <f>AF51+S51+H51</f>
        <v>4</v>
      </c>
      <c r="AI51" s="66">
        <v>397</v>
      </c>
      <c r="AJ51" s="26">
        <f>(AI51-AB51)/AB51*100</f>
        <v>5.5851063829787231</v>
      </c>
      <c r="AK51" s="68">
        <v>359</v>
      </c>
      <c r="AL51" s="66"/>
      <c r="AM51" s="66">
        <v>384</v>
      </c>
      <c r="AN51" s="27">
        <f>AM51/AI51</f>
        <v>0.96725440806045337</v>
      </c>
      <c r="AO51" s="14">
        <v>387</v>
      </c>
      <c r="AP51" s="70">
        <v>2</v>
      </c>
      <c r="AQ51" s="71">
        <f>AP51+AC51+P51+F51</f>
        <v>30</v>
      </c>
      <c r="AR51" s="70">
        <v>6</v>
      </c>
      <c r="AS51" s="70">
        <v>4</v>
      </c>
      <c r="AT51" s="71">
        <f>AR51+AE51+R51+G51</f>
        <v>23</v>
      </c>
      <c r="AU51" s="71">
        <f>AS51+AF51+S51+H51</f>
        <v>8</v>
      </c>
      <c r="AV51" s="72">
        <v>394</v>
      </c>
      <c r="AW51" s="51">
        <f>(AV51-AO51)/AO51*100</f>
        <v>1.8087855297157622</v>
      </c>
      <c r="AX51" s="71">
        <v>357</v>
      </c>
      <c r="AY51" s="48"/>
      <c r="AZ51" s="72">
        <v>381</v>
      </c>
      <c r="BA51" s="52">
        <f>AZ51/AV51</f>
        <v>0.96700507614213194</v>
      </c>
    </row>
    <row r="52" spans="1:53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9</v>
      </c>
      <c r="F52" s="31">
        <v>2</v>
      </c>
      <c r="G52" s="31">
        <v>5</v>
      </c>
      <c r="H52" s="31"/>
      <c r="I52" s="31">
        <v>18</v>
      </c>
      <c r="J52" s="33">
        <f>(I52-E52)/E52*100</f>
        <v>100</v>
      </c>
      <c r="K52" s="34">
        <v>7</v>
      </c>
      <c r="L52" s="34"/>
      <c r="M52" s="32">
        <v>18</v>
      </c>
      <c r="N52" s="36">
        <f>M52/I52</f>
        <v>1</v>
      </c>
      <c r="O52" s="14">
        <v>10</v>
      </c>
      <c r="P52" s="56">
        <v>2</v>
      </c>
      <c r="Q52" s="57">
        <f>P52+F52</f>
        <v>4</v>
      </c>
      <c r="R52" s="56">
        <v>1</v>
      </c>
      <c r="S52" s="56"/>
      <c r="T52" s="57">
        <f>R52+G52</f>
        <v>6</v>
      </c>
      <c r="U52" s="57">
        <f>S52+H52</f>
        <v>0</v>
      </c>
      <c r="V52" s="58">
        <v>20</v>
      </c>
      <c r="W52" s="43">
        <f>(V52-O52)/O52*100</f>
        <v>100</v>
      </c>
      <c r="X52" s="61">
        <v>7</v>
      </c>
      <c r="Y52" s="58"/>
      <c r="Z52" s="58">
        <v>20</v>
      </c>
      <c r="AA52" s="44">
        <f>Z52/V52</f>
        <v>1</v>
      </c>
      <c r="AB52" s="14">
        <v>13</v>
      </c>
      <c r="AC52" s="64"/>
      <c r="AD52" s="65">
        <f>AC52+P52+F52</f>
        <v>4</v>
      </c>
      <c r="AE52" s="64">
        <v>3</v>
      </c>
      <c r="AF52" s="64">
        <v>1</v>
      </c>
      <c r="AG52" s="65">
        <f>AE52+R52+G52</f>
        <v>9</v>
      </c>
      <c r="AH52" s="65">
        <f>AF52+S52+H52</f>
        <v>1</v>
      </c>
      <c r="AI52" s="66">
        <v>17</v>
      </c>
      <c r="AJ52" s="26">
        <f>(AI52-AB52)/AB52*100</f>
        <v>30.76923076923077</v>
      </c>
      <c r="AK52" s="68">
        <v>7</v>
      </c>
      <c r="AL52" s="66"/>
      <c r="AM52" s="66">
        <v>17</v>
      </c>
      <c r="AN52" s="27">
        <f>AM52/AI52</f>
        <v>1</v>
      </c>
      <c r="AO52" s="14">
        <v>16</v>
      </c>
      <c r="AP52" s="70">
        <v>1</v>
      </c>
      <c r="AQ52" s="71">
        <f>AP52+AC52+P52+F52</f>
        <v>5</v>
      </c>
      <c r="AR52" s="70">
        <v>1</v>
      </c>
      <c r="AS52" s="70"/>
      <c r="AT52" s="71">
        <f>AR52+AE52+R52+G52</f>
        <v>10</v>
      </c>
      <c r="AU52" s="71">
        <f>AS52+AF52+S52+H52</f>
        <v>1</v>
      </c>
      <c r="AV52" s="72">
        <v>16</v>
      </c>
      <c r="AW52" s="51">
        <f>(AV52-AO52)/AO52*100</f>
        <v>0</v>
      </c>
      <c r="AX52" s="71">
        <v>5</v>
      </c>
      <c r="AY52" s="72"/>
      <c r="AZ52" s="72">
        <v>16</v>
      </c>
      <c r="BA52" s="52">
        <f>AZ52/AV52</f>
        <v>1</v>
      </c>
    </row>
    <row r="53" spans="1:53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329</v>
      </c>
      <c r="F53" s="31">
        <v>7</v>
      </c>
      <c r="G53" s="31">
        <v>4</v>
      </c>
      <c r="H53" s="31"/>
      <c r="I53" s="31">
        <v>351</v>
      </c>
      <c r="J53" s="33">
        <f>(I53-E53)/E53*100</f>
        <v>6.6869300911854097</v>
      </c>
      <c r="K53" s="34">
        <v>336</v>
      </c>
      <c r="L53" s="34"/>
      <c r="M53" s="32">
        <v>319</v>
      </c>
      <c r="N53" s="36">
        <f>M53/I53</f>
        <v>0.90883190883190879</v>
      </c>
      <c r="O53" s="14">
        <v>342</v>
      </c>
      <c r="P53" s="56">
        <v>6</v>
      </c>
      <c r="Q53" s="57">
        <f>P53+F53</f>
        <v>13</v>
      </c>
      <c r="R53" s="56">
        <v>1</v>
      </c>
      <c r="S53" s="56"/>
      <c r="T53" s="57">
        <f>R53+G53</f>
        <v>5</v>
      </c>
      <c r="U53" s="57">
        <f>S53+H53</f>
        <v>0</v>
      </c>
      <c r="V53" s="58">
        <v>357</v>
      </c>
      <c r="W53" s="43">
        <f>(V53-O53)/O53*100</f>
        <v>4.3859649122807012</v>
      </c>
      <c r="X53" s="61">
        <v>341</v>
      </c>
      <c r="Y53" s="58"/>
      <c r="Z53" s="58">
        <v>326</v>
      </c>
      <c r="AA53" s="44">
        <f>Z53/V53</f>
        <v>0.91316526610644255</v>
      </c>
      <c r="AB53" s="14">
        <v>350</v>
      </c>
      <c r="AC53" s="64">
        <v>6</v>
      </c>
      <c r="AD53" s="65">
        <f>AC53+P53+F53</f>
        <v>19</v>
      </c>
      <c r="AE53" s="64">
        <v>6</v>
      </c>
      <c r="AF53" s="64">
        <v>2</v>
      </c>
      <c r="AG53" s="65">
        <f>AE53+R53+G53</f>
        <v>11</v>
      </c>
      <c r="AH53" s="65">
        <f>AF53+S53+H53</f>
        <v>2</v>
      </c>
      <c r="AI53" s="66">
        <v>357</v>
      </c>
      <c r="AJ53" s="26">
        <f>(AI53-AB53)/AB53*100</f>
        <v>2</v>
      </c>
      <c r="AK53" s="68">
        <v>340</v>
      </c>
      <c r="AL53" s="66"/>
      <c r="AM53" s="66">
        <v>329</v>
      </c>
      <c r="AN53" s="27">
        <f>AM53/AI53</f>
        <v>0.92156862745098034</v>
      </c>
      <c r="AO53" s="14">
        <v>347</v>
      </c>
      <c r="AP53" s="70">
        <v>8</v>
      </c>
      <c r="AQ53" s="71">
        <f>AP53+AC53+P53+F53</f>
        <v>27</v>
      </c>
      <c r="AR53" s="70">
        <v>8</v>
      </c>
      <c r="AS53" s="70">
        <v>6</v>
      </c>
      <c r="AT53" s="71">
        <f>AR53+AE53+R53+G53</f>
        <v>19</v>
      </c>
      <c r="AU53" s="71">
        <f>AS53+AF53+S53+H53</f>
        <v>8</v>
      </c>
      <c r="AV53" s="72">
        <v>354</v>
      </c>
      <c r="AW53" s="51">
        <f>(AV53-AO53)/AO53*100</f>
        <v>2.0172910662824206</v>
      </c>
      <c r="AX53" s="71">
        <v>336</v>
      </c>
      <c r="AY53" s="72"/>
      <c r="AZ53" s="72">
        <v>335</v>
      </c>
      <c r="BA53" s="52">
        <f>AZ53/AV53</f>
        <v>0.9463276836158192</v>
      </c>
    </row>
    <row r="54" spans="1:53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108</v>
      </c>
      <c r="F54" s="31">
        <v>3</v>
      </c>
      <c r="G54" s="31">
        <v>6</v>
      </c>
      <c r="H54" s="31">
        <v>2</v>
      </c>
      <c r="I54" s="31">
        <v>121</v>
      </c>
      <c r="J54" s="33">
        <f>(I54-E54)/E54*100</f>
        <v>12.037037037037036</v>
      </c>
      <c r="K54" s="34">
        <v>119</v>
      </c>
      <c r="L54" s="34"/>
      <c r="M54" s="32">
        <v>82</v>
      </c>
      <c r="N54" s="36">
        <f>M54/I54</f>
        <v>0.6776859504132231</v>
      </c>
      <c r="O54" s="14">
        <v>117</v>
      </c>
      <c r="P54" s="56">
        <v>2</v>
      </c>
      <c r="Q54" s="57">
        <f>P54+F54</f>
        <v>5</v>
      </c>
      <c r="R54" s="56">
        <v>3</v>
      </c>
      <c r="S54" s="56">
        <v>1</v>
      </c>
      <c r="T54" s="57">
        <f>R54+G54</f>
        <v>9</v>
      </c>
      <c r="U54" s="57">
        <f>S54+H54</f>
        <v>3</v>
      </c>
      <c r="V54" s="58">
        <v>121</v>
      </c>
      <c r="W54" s="43">
        <f>(V54-O54)/O54*100</f>
        <v>3.4188034188034191</v>
      </c>
      <c r="X54" s="61">
        <v>118</v>
      </c>
      <c r="Y54" s="58"/>
      <c r="Z54" s="58">
        <v>85</v>
      </c>
      <c r="AA54" s="44">
        <f>Z54/V54</f>
        <v>0.7024793388429752</v>
      </c>
      <c r="AB54" s="14">
        <v>119</v>
      </c>
      <c r="AC54" s="64">
        <v>6</v>
      </c>
      <c r="AD54" s="65">
        <f>AC54+P54+F54</f>
        <v>11</v>
      </c>
      <c r="AE54" s="64">
        <v>3</v>
      </c>
      <c r="AF54" s="64"/>
      <c r="AG54" s="65">
        <f>AE54+R54+G54</f>
        <v>12</v>
      </c>
      <c r="AH54" s="65">
        <f>AF54+S54+H54</f>
        <v>3</v>
      </c>
      <c r="AI54" s="66">
        <v>124</v>
      </c>
      <c r="AJ54" s="26">
        <f>(AI54-AB54)/AB54*100</f>
        <v>4.2016806722689077</v>
      </c>
      <c r="AK54" s="68">
        <v>120</v>
      </c>
      <c r="AL54" s="66"/>
      <c r="AM54" s="66">
        <v>93</v>
      </c>
      <c r="AN54" s="27">
        <f>AM54/AI54</f>
        <v>0.75</v>
      </c>
      <c r="AO54" s="14">
        <v>124</v>
      </c>
      <c r="AP54" s="70">
        <v>2</v>
      </c>
      <c r="AQ54" s="71">
        <f>AP54+AC54+P54+F54</f>
        <v>13</v>
      </c>
      <c r="AR54" s="70">
        <v>2</v>
      </c>
      <c r="AS54" s="70"/>
      <c r="AT54" s="71">
        <f>AR54+AE54+R54+G54</f>
        <v>14</v>
      </c>
      <c r="AU54" s="71">
        <f>AS54+AF54+S54+H54</f>
        <v>3</v>
      </c>
      <c r="AV54" s="72">
        <v>125</v>
      </c>
      <c r="AW54" s="51">
        <f>(AV54-AO54)/AO54*100</f>
        <v>0.80645161290322576</v>
      </c>
      <c r="AX54" s="71">
        <v>120</v>
      </c>
      <c r="AY54" s="72"/>
      <c r="AZ54" s="72">
        <v>97</v>
      </c>
      <c r="BA54" s="52">
        <f>AZ54/AV54</f>
        <v>0.77600000000000002</v>
      </c>
    </row>
    <row r="55" spans="1:53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153</v>
      </c>
      <c r="F55" s="31">
        <v>2</v>
      </c>
      <c r="G55" s="31"/>
      <c r="H55" s="31"/>
      <c r="I55" s="31">
        <v>161</v>
      </c>
      <c r="J55" s="33">
        <f>(I55-E55)/E55*100</f>
        <v>5.2287581699346406</v>
      </c>
      <c r="K55" s="34">
        <v>146</v>
      </c>
      <c r="L55" s="34"/>
      <c r="M55" s="32">
        <v>158</v>
      </c>
      <c r="N55" s="36">
        <f>M55/I55</f>
        <v>0.98136645962732916</v>
      </c>
      <c r="O55" s="14">
        <v>158</v>
      </c>
      <c r="P55" s="56">
        <v>4</v>
      </c>
      <c r="Q55" s="57">
        <f>P55+F55</f>
        <v>6</v>
      </c>
      <c r="R55" s="56"/>
      <c r="S55" s="56"/>
      <c r="T55" s="57">
        <f>R55+G55</f>
        <v>0</v>
      </c>
      <c r="U55" s="57">
        <f>S55+H55</f>
        <v>0</v>
      </c>
      <c r="V55" s="58">
        <v>164</v>
      </c>
      <c r="W55" s="43">
        <f>(V55-O55)/O55*100</f>
        <v>3.79746835443038</v>
      </c>
      <c r="X55" s="61">
        <v>150</v>
      </c>
      <c r="Y55" s="58"/>
      <c r="Z55" s="58">
        <v>161</v>
      </c>
      <c r="AA55" s="44">
        <f>Z55/V55</f>
        <v>0.98170731707317072</v>
      </c>
      <c r="AB55" s="14">
        <v>159</v>
      </c>
      <c r="AC55" s="64">
        <v>3</v>
      </c>
      <c r="AD55" s="65">
        <f>AC55+P55+F55</f>
        <v>9</v>
      </c>
      <c r="AE55" s="64"/>
      <c r="AF55" s="64"/>
      <c r="AG55" s="65">
        <f>AE55+R55+G55</f>
        <v>0</v>
      </c>
      <c r="AH55" s="65">
        <f>AF55+S55+H55</f>
        <v>0</v>
      </c>
      <c r="AI55" s="66">
        <v>169</v>
      </c>
      <c r="AJ55" s="26">
        <f>(AI55-AB55)/AB55*100</f>
        <v>6.2893081761006293</v>
      </c>
      <c r="AK55" s="68">
        <v>153</v>
      </c>
      <c r="AL55" s="66"/>
      <c r="AM55" s="66">
        <v>167</v>
      </c>
      <c r="AN55" s="27">
        <f>AM55/AI55</f>
        <v>0.98816568047337283</v>
      </c>
      <c r="AO55" s="14">
        <v>158</v>
      </c>
      <c r="AP55" s="70">
        <v>5</v>
      </c>
      <c r="AQ55" s="71">
        <f>AP55+AC55+P55+F55</f>
        <v>14</v>
      </c>
      <c r="AR55" s="70">
        <v>1</v>
      </c>
      <c r="AS55" s="70"/>
      <c r="AT55" s="71">
        <f>AR55+AE55+R55+G55</f>
        <v>1</v>
      </c>
      <c r="AU55" s="71">
        <f>AS55+AF55+S55+H55</f>
        <v>0</v>
      </c>
      <c r="AV55" s="72">
        <v>174</v>
      </c>
      <c r="AW55" s="51">
        <f>(AV55-AO55)/AO55*100</f>
        <v>10.126582278481013</v>
      </c>
      <c r="AX55" s="71">
        <v>158</v>
      </c>
      <c r="AY55" s="72"/>
      <c r="AZ55" s="72">
        <v>174</v>
      </c>
      <c r="BA55" s="52">
        <f>AZ55/AV55</f>
        <v>1</v>
      </c>
    </row>
    <row r="56" spans="1:53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138</v>
      </c>
      <c r="F56" s="31">
        <v>8</v>
      </c>
      <c r="G56" s="31">
        <v>7</v>
      </c>
      <c r="H56" s="31">
        <v>1</v>
      </c>
      <c r="I56" s="31">
        <v>152</v>
      </c>
      <c r="J56" s="33">
        <f>(I56-E56)/E56*100</f>
        <v>10.144927536231885</v>
      </c>
      <c r="K56" s="34">
        <v>139</v>
      </c>
      <c r="L56" s="34"/>
      <c r="M56" s="32">
        <v>95</v>
      </c>
      <c r="N56" s="36">
        <f>M56/I56</f>
        <v>0.625</v>
      </c>
      <c r="O56" s="14">
        <v>146</v>
      </c>
      <c r="P56" s="56">
        <v>7</v>
      </c>
      <c r="Q56" s="57">
        <f>P56+F56</f>
        <v>15</v>
      </c>
      <c r="R56" s="56">
        <v>2</v>
      </c>
      <c r="S56" s="56"/>
      <c r="T56" s="57">
        <f>R56+G56</f>
        <v>9</v>
      </c>
      <c r="U56" s="57">
        <f>S56+H56</f>
        <v>1</v>
      </c>
      <c r="V56" s="58">
        <v>156</v>
      </c>
      <c r="W56" s="43">
        <f>(V56-O56)/O56*100</f>
        <v>6.8493150684931505</v>
      </c>
      <c r="X56" s="61">
        <v>144</v>
      </c>
      <c r="Y56" s="58"/>
      <c r="Z56" s="58">
        <v>104</v>
      </c>
      <c r="AA56" s="44">
        <f>Z56/V56</f>
        <v>0.66666666666666663</v>
      </c>
      <c r="AB56" s="14">
        <v>148</v>
      </c>
      <c r="AC56" s="64">
        <v>1</v>
      </c>
      <c r="AD56" s="65">
        <f>AC56+P56+F56</f>
        <v>16</v>
      </c>
      <c r="AE56" s="64">
        <v>4</v>
      </c>
      <c r="AF56" s="64">
        <v>3</v>
      </c>
      <c r="AG56" s="65">
        <f>AE56+R56+G56</f>
        <v>13</v>
      </c>
      <c r="AH56" s="65">
        <f>AF56+S56+H56</f>
        <v>4</v>
      </c>
      <c r="AI56" s="66">
        <v>153</v>
      </c>
      <c r="AJ56" s="26">
        <f>(AI56-AB56)/AB56*100</f>
        <v>3.3783783783783785</v>
      </c>
      <c r="AK56" s="68">
        <v>141</v>
      </c>
      <c r="AL56" s="66"/>
      <c r="AM56" s="66">
        <v>116</v>
      </c>
      <c r="AN56" s="27">
        <f>AM56/AI56</f>
        <v>0.75816993464052285</v>
      </c>
      <c r="AO56" s="14">
        <v>150</v>
      </c>
      <c r="AP56" s="70">
        <v>2</v>
      </c>
      <c r="AQ56" s="71">
        <f>AP56+AC56+P56+F56</f>
        <v>18</v>
      </c>
      <c r="AR56" s="70">
        <v>2</v>
      </c>
      <c r="AS56" s="70"/>
      <c r="AT56" s="71">
        <f>AR56+AE56+R56+G56</f>
        <v>15</v>
      </c>
      <c r="AU56" s="71">
        <f>AS56+AF56+S56+H56</f>
        <v>4</v>
      </c>
      <c r="AV56" s="72">
        <v>152</v>
      </c>
      <c r="AW56" s="51">
        <f>(AV56-AO56)/AO56*100</f>
        <v>1.3333333333333335</v>
      </c>
      <c r="AX56" s="71">
        <v>141</v>
      </c>
      <c r="AY56" s="48"/>
      <c r="AZ56" s="72">
        <v>123</v>
      </c>
      <c r="BA56" s="52">
        <f>AZ56/AV56</f>
        <v>0.80921052631578949</v>
      </c>
    </row>
    <row r="57" spans="1:53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211</v>
      </c>
      <c r="F57" s="31">
        <v>5</v>
      </c>
      <c r="G57" s="31">
        <v>9</v>
      </c>
      <c r="H57" s="31">
        <v>3</v>
      </c>
      <c r="I57" s="31">
        <v>238</v>
      </c>
      <c r="J57" s="33">
        <f>(I57-E57)/E57*100</f>
        <v>12.796208530805686</v>
      </c>
      <c r="K57" s="34">
        <v>208</v>
      </c>
      <c r="L57" s="34"/>
      <c r="M57" s="32">
        <v>208</v>
      </c>
      <c r="N57" s="36">
        <f>M57/I57</f>
        <v>0.87394957983193278</v>
      </c>
      <c r="O57" s="14">
        <v>230</v>
      </c>
      <c r="P57" s="56">
        <v>16</v>
      </c>
      <c r="Q57" s="57">
        <f>P57+F57</f>
        <v>21</v>
      </c>
      <c r="R57" s="56">
        <v>4</v>
      </c>
      <c r="S57" s="56"/>
      <c r="T57" s="57">
        <f>R57+G57</f>
        <v>13</v>
      </c>
      <c r="U57" s="57">
        <f>S57+H57</f>
        <v>3</v>
      </c>
      <c r="V57" s="58">
        <v>252</v>
      </c>
      <c r="W57" s="43">
        <f>(V57-O57)/O57*100</f>
        <v>9.5652173913043477</v>
      </c>
      <c r="X57" s="61">
        <v>219</v>
      </c>
      <c r="Y57" s="58"/>
      <c r="Z57" s="58">
        <v>225</v>
      </c>
      <c r="AA57" s="44">
        <f>Z57/V57</f>
        <v>0.8928571428571429</v>
      </c>
      <c r="AB57" s="14">
        <v>231</v>
      </c>
      <c r="AC57" s="64">
        <v>7</v>
      </c>
      <c r="AD57" s="65">
        <f>AC57+P57+F57</f>
        <v>28</v>
      </c>
      <c r="AE57" s="64">
        <v>6</v>
      </c>
      <c r="AF57" s="64">
        <v>1</v>
      </c>
      <c r="AG57" s="65">
        <f>AE57+R57+G57</f>
        <v>19</v>
      </c>
      <c r="AH57" s="65">
        <f>AF57+S57+H57</f>
        <v>4</v>
      </c>
      <c r="AI57" s="66">
        <v>252</v>
      </c>
      <c r="AJ57" s="26">
        <f>(AI57-AB57)/AB57*100</f>
        <v>9.0909090909090917</v>
      </c>
      <c r="AK57" s="68">
        <v>221</v>
      </c>
      <c r="AL57" s="66"/>
      <c r="AM57" s="66">
        <v>231</v>
      </c>
      <c r="AN57" s="27">
        <f>AM57/AI57</f>
        <v>0.91666666666666663</v>
      </c>
      <c r="AO57" s="14">
        <v>242</v>
      </c>
      <c r="AP57" s="70">
        <v>7</v>
      </c>
      <c r="AQ57" s="71">
        <f>AP57+AC57+P57+F57</f>
        <v>35</v>
      </c>
      <c r="AR57" s="70">
        <v>7</v>
      </c>
      <c r="AS57" s="70"/>
      <c r="AT57" s="71">
        <f>AR57+AE57+R57+G57</f>
        <v>26</v>
      </c>
      <c r="AU57" s="71">
        <f>AS57+AF57+S57+H57</f>
        <v>4</v>
      </c>
      <c r="AV57" s="72">
        <v>253</v>
      </c>
      <c r="AW57" s="51">
        <f>(AV57-AO57)/AO57*100</f>
        <v>4.5454545454545459</v>
      </c>
      <c r="AX57" s="71">
        <v>221</v>
      </c>
      <c r="AY57" s="48"/>
      <c r="AZ57" s="72">
        <v>236</v>
      </c>
      <c r="BA57" s="52">
        <f>AZ57/AV57</f>
        <v>0.93280632411067199</v>
      </c>
    </row>
    <row r="58" spans="1:53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1450</v>
      </c>
      <c r="F58" s="31">
        <v>82</v>
      </c>
      <c r="G58" s="31">
        <v>50</v>
      </c>
      <c r="H58" s="31">
        <v>10</v>
      </c>
      <c r="I58" s="31">
        <v>1580</v>
      </c>
      <c r="J58" s="33">
        <f>(I58-E58)/E58*100</f>
        <v>8.9655172413793096</v>
      </c>
      <c r="K58" s="34">
        <v>370</v>
      </c>
      <c r="L58" s="34">
        <v>2</v>
      </c>
      <c r="M58" s="32">
        <v>1529</v>
      </c>
      <c r="N58" s="36">
        <f>M58/I58</f>
        <v>0.96772151898734182</v>
      </c>
      <c r="O58" s="14">
        <v>1479</v>
      </c>
      <c r="P58" s="56">
        <v>101</v>
      </c>
      <c r="Q58" s="57">
        <f>P58+F58</f>
        <v>183</v>
      </c>
      <c r="R58" s="56">
        <v>27</v>
      </c>
      <c r="S58" s="56">
        <v>2</v>
      </c>
      <c r="T58" s="57">
        <f>R58+G58</f>
        <v>77</v>
      </c>
      <c r="U58" s="57">
        <f>S58+H58</f>
        <v>12</v>
      </c>
      <c r="V58" s="58">
        <v>1663</v>
      </c>
      <c r="W58" s="43">
        <f>(V58-O58)/O58*100</f>
        <v>12.440838404327248</v>
      </c>
      <c r="X58" s="61">
        <v>383</v>
      </c>
      <c r="Y58" s="58">
        <v>2</v>
      </c>
      <c r="Z58" s="58">
        <v>1620</v>
      </c>
      <c r="AA58" s="44">
        <f>Z58/V58</f>
        <v>0.97414311485267591</v>
      </c>
      <c r="AB58" s="14">
        <v>1513</v>
      </c>
      <c r="AC58" s="64">
        <v>83</v>
      </c>
      <c r="AD58" s="65">
        <f>AC58+P58+F58</f>
        <v>266</v>
      </c>
      <c r="AE58" s="64">
        <v>76</v>
      </c>
      <c r="AF58" s="64">
        <v>28</v>
      </c>
      <c r="AG58" s="65">
        <f>AE58+R58+G58</f>
        <v>153</v>
      </c>
      <c r="AH58" s="65">
        <f>AF58+S58+H58</f>
        <v>40</v>
      </c>
      <c r="AI58" s="66">
        <v>1681</v>
      </c>
      <c r="AJ58" s="26">
        <f>(AI58-AB58)/AB58*100</f>
        <v>11.103767349636485</v>
      </c>
      <c r="AK58" s="68">
        <v>393</v>
      </c>
      <c r="AL58" s="66">
        <v>2</v>
      </c>
      <c r="AM58" s="66">
        <v>1645</v>
      </c>
      <c r="AN58" s="27">
        <f>AM58/AI58</f>
        <v>0.97858417608566328</v>
      </c>
      <c r="AO58" s="14">
        <v>1548</v>
      </c>
      <c r="AP58" s="70">
        <v>73</v>
      </c>
      <c r="AQ58" s="71">
        <f>AP58+AC58+P58+F58</f>
        <v>339</v>
      </c>
      <c r="AR58" s="70">
        <v>46</v>
      </c>
      <c r="AS58" s="70">
        <v>10</v>
      </c>
      <c r="AT58" s="71">
        <f>AR58+AE58+R58+G58</f>
        <v>199</v>
      </c>
      <c r="AU58" s="71">
        <f>AS58+AF58+S58+H58</f>
        <v>50</v>
      </c>
      <c r="AV58" s="72">
        <v>1713</v>
      </c>
      <c r="AW58" s="51">
        <f>(AV58-AO58)/AO58*100</f>
        <v>10.65891472868217</v>
      </c>
      <c r="AX58" s="71">
        <v>23</v>
      </c>
      <c r="AY58" s="72">
        <v>2</v>
      </c>
      <c r="AZ58" s="72">
        <v>1684</v>
      </c>
      <c r="BA58" s="52">
        <f>AZ58/AV58</f>
        <v>0.98307063631056624</v>
      </c>
    </row>
    <row r="59" spans="1:53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245</v>
      </c>
      <c r="F59" s="31">
        <v>11</v>
      </c>
      <c r="G59" s="31">
        <v>10</v>
      </c>
      <c r="H59" s="31">
        <v>2</v>
      </c>
      <c r="I59" s="31">
        <v>262</v>
      </c>
      <c r="J59" s="33">
        <f>(I59-E59)/E59*100</f>
        <v>6.9387755102040813</v>
      </c>
      <c r="K59" s="34">
        <v>124</v>
      </c>
      <c r="L59" s="34"/>
      <c r="M59" s="32">
        <v>250</v>
      </c>
      <c r="N59" s="36">
        <f>M59/I59</f>
        <v>0.95419847328244278</v>
      </c>
      <c r="O59" s="14">
        <v>253</v>
      </c>
      <c r="P59" s="56">
        <v>10</v>
      </c>
      <c r="Q59" s="57">
        <f>P59+F59</f>
        <v>21</v>
      </c>
      <c r="R59" s="56">
        <v>7</v>
      </c>
      <c r="S59" s="56">
        <v>3</v>
      </c>
      <c r="T59" s="57">
        <f>R59+G59</f>
        <v>17</v>
      </c>
      <c r="U59" s="57">
        <f>S59+H59</f>
        <v>5</v>
      </c>
      <c r="V59" s="58">
        <v>263</v>
      </c>
      <c r="W59" s="43">
        <f>(V59-O59)/O59*100</f>
        <v>3.9525691699604746</v>
      </c>
      <c r="X59" s="61">
        <v>125</v>
      </c>
      <c r="Y59" s="58"/>
      <c r="Z59" s="58">
        <v>253</v>
      </c>
      <c r="AA59" s="44">
        <f>Z59/V59</f>
        <v>0.96197718631178708</v>
      </c>
      <c r="AB59" s="14">
        <v>257</v>
      </c>
      <c r="AC59" s="64">
        <v>21</v>
      </c>
      <c r="AD59" s="65">
        <f>AC59+P59+F59</f>
        <v>42</v>
      </c>
      <c r="AE59" s="64">
        <v>17</v>
      </c>
      <c r="AF59" s="64">
        <v>7</v>
      </c>
      <c r="AG59" s="65">
        <f>AE59+R59+G59</f>
        <v>34</v>
      </c>
      <c r="AH59" s="65">
        <f>AF59+S59+H59</f>
        <v>12</v>
      </c>
      <c r="AI59" s="66">
        <v>266</v>
      </c>
      <c r="AJ59" s="26">
        <f>(AI59-AB59)/AB59*100</f>
        <v>3.5019455252918288</v>
      </c>
      <c r="AK59" s="68">
        <v>133</v>
      </c>
      <c r="AL59" s="66"/>
      <c r="AM59" s="66">
        <v>255</v>
      </c>
      <c r="AN59" s="27">
        <f>AM59/AI59</f>
        <v>0.95864661654135341</v>
      </c>
      <c r="AO59" s="14">
        <v>263</v>
      </c>
      <c r="AP59" s="70">
        <v>13</v>
      </c>
      <c r="AQ59" s="71">
        <f>AP59+AC59+P59+F59</f>
        <v>55</v>
      </c>
      <c r="AR59" s="70">
        <v>5</v>
      </c>
      <c r="AS59" s="70">
        <v>1</v>
      </c>
      <c r="AT59" s="71">
        <f>AR59+AE59+R59+G59</f>
        <v>39</v>
      </c>
      <c r="AU59" s="71">
        <f>AS59+AF59+S59+H59</f>
        <v>13</v>
      </c>
      <c r="AV59" s="72">
        <v>277</v>
      </c>
      <c r="AW59" s="51">
        <f>(AV59-AO59)/AO59*100</f>
        <v>5.3231939163498092</v>
      </c>
      <c r="AX59" s="71">
        <v>140</v>
      </c>
      <c r="AY59" s="72"/>
      <c r="AZ59" s="72">
        <v>267</v>
      </c>
      <c r="BA59" s="52">
        <f>AZ59/AV59</f>
        <v>0.96389891696750907</v>
      </c>
    </row>
    <row r="60" spans="1:53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64</v>
      </c>
      <c r="F60" s="31">
        <v>4</v>
      </c>
      <c r="G60" s="31">
        <v>3</v>
      </c>
      <c r="H60" s="31"/>
      <c r="I60" s="31">
        <v>78</v>
      </c>
      <c r="J60" s="33">
        <f>(I60-E60)/E60*100</f>
        <v>21.875</v>
      </c>
      <c r="K60" s="34">
        <v>61</v>
      </c>
      <c r="L60" s="34"/>
      <c r="M60" s="32">
        <v>72</v>
      </c>
      <c r="N60" s="36">
        <f>M60/I60</f>
        <v>0.92307692307692313</v>
      </c>
      <c r="O60" s="14">
        <v>72</v>
      </c>
      <c r="P60" s="56">
        <v>3</v>
      </c>
      <c r="Q60" s="57">
        <f>P60+F60</f>
        <v>7</v>
      </c>
      <c r="R60" s="56">
        <v>4</v>
      </c>
      <c r="S60" s="56">
        <v>1</v>
      </c>
      <c r="T60" s="57">
        <f>R60+G60</f>
        <v>7</v>
      </c>
      <c r="U60" s="57">
        <f>S60+H60</f>
        <v>1</v>
      </c>
      <c r="V60" s="58">
        <v>77</v>
      </c>
      <c r="W60" s="43">
        <f>(V60-O60)/O60*100</f>
        <v>6.9444444444444446</v>
      </c>
      <c r="X60" s="61">
        <v>61</v>
      </c>
      <c r="Y60" s="58"/>
      <c r="Z60" s="58">
        <v>74</v>
      </c>
      <c r="AA60" s="44">
        <f>Z60/V60</f>
        <v>0.96103896103896103</v>
      </c>
      <c r="AB60" s="14">
        <v>74</v>
      </c>
      <c r="AC60" s="64">
        <v>3</v>
      </c>
      <c r="AD60" s="65">
        <f>AC60+P60+F60</f>
        <v>10</v>
      </c>
      <c r="AE60" s="64">
        <v>2</v>
      </c>
      <c r="AF60" s="64"/>
      <c r="AG60" s="65">
        <f>AE60+R60+G60</f>
        <v>9</v>
      </c>
      <c r="AH60" s="65">
        <f>AF60+S60+H60</f>
        <v>1</v>
      </c>
      <c r="AI60" s="66">
        <v>80</v>
      </c>
      <c r="AJ60" s="26">
        <f>(AI60-AB60)/AB60*100</f>
        <v>8.1081081081081088</v>
      </c>
      <c r="AK60" s="68">
        <v>63</v>
      </c>
      <c r="AL60" s="66"/>
      <c r="AM60" s="66">
        <v>77</v>
      </c>
      <c r="AN60" s="27">
        <f>AM60/AI60</f>
        <v>0.96250000000000002</v>
      </c>
      <c r="AO60" s="14">
        <v>77</v>
      </c>
      <c r="AP60" s="70">
        <v>1</v>
      </c>
      <c r="AQ60" s="71">
        <f>AP60+AC60+P60+F60</f>
        <v>11</v>
      </c>
      <c r="AR60" s="70">
        <v>1</v>
      </c>
      <c r="AS60" s="70"/>
      <c r="AT60" s="71">
        <f>AR60+AE60+R60+G60</f>
        <v>10</v>
      </c>
      <c r="AU60" s="71">
        <f>AS60+AF60+S60+H60</f>
        <v>1</v>
      </c>
      <c r="AV60" s="72">
        <v>80</v>
      </c>
      <c r="AW60" s="51">
        <f>(AV60-AO60)/AO60*100</f>
        <v>3.8961038961038961</v>
      </c>
      <c r="AX60" s="71">
        <v>65</v>
      </c>
      <c r="AY60" s="72"/>
      <c r="AZ60" s="72">
        <v>77</v>
      </c>
      <c r="BA60" s="52">
        <f>AZ60/AV60</f>
        <v>0.96250000000000002</v>
      </c>
    </row>
    <row r="61" spans="1:53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113</v>
      </c>
      <c r="F61" s="31">
        <v>6</v>
      </c>
      <c r="G61" s="31">
        <v>4</v>
      </c>
      <c r="H61" s="31"/>
      <c r="I61" s="31">
        <v>140</v>
      </c>
      <c r="J61" s="33">
        <f>(I61-E61)/E61*100</f>
        <v>23.893805309734514</v>
      </c>
      <c r="K61" s="34">
        <v>111</v>
      </c>
      <c r="L61" s="34"/>
      <c r="M61" s="32">
        <v>136</v>
      </c>
      <c r="N61" s="36">
        <f>M61/I61</f>
        <v>0.97142857142857142</v>
      </c>
      <c r="O61" s="14">
        <v>124</v>
      </c>
      <c r="P61" s="56">
        <v>12</v>
      </c>
      <c r="Q61" s="57">
        <f>P61+F61</f>
        <v>18</v>
      </c>
      <c r="R61" s="56">
        <v>4</v>
      </c>
      <c r="S61" s="56">
        <v>3</v>
      </c>
      <c r="T61" s="57">
        <f>R61+G61</f>
        <v>8</v>
      </c>
      <c r="U61" s="57">
        <f>S61+H61</f>
        <v>3</v>
      </c>
      <c r="V61" s="58">
        <v>146</v>
      </c>
      <c r="W61" s="43">
        <f>(V61-O61)/O61*100</f>
        <v>17.741935483870968</v>
      </c>
      <c r="X61" s="61">
        <v>115</v>
      </c>
      <c r="Y61" s="58"/>
      <c r="Z61" s="58">
        <v>141</v>
      </c>
      <c r="AA61" s="44">
        <f>Z61/V61</f>
        <v>0.96575342465753422</v>
      </c>
      <c r="AB61" s="14">
        <v>131</v>
      </c>
      <c r="AC61" s="64">
        <v>6</v>
      </c>
      <c r="AD61" s="65">
        <f>AC61+P61+F61</f>
        <v>24</v>
      </c>
      <c r="AE61" s="64"/>
      <c r="AF61" s="64"/>
      <c r="AG61" s="65">
        <f>AE61+R61+G61</f>
        <v>8</v>
      </c>
      <c r="AH61" s="65">
        <f>AF61+S61+H61</f>
        <v>3</v>
      </c>
      <c r="AI61" s="66">
        <v>151</v>
      </c>
      <c r="AJ61" s="26">
        <f>(AI61-AB61)/AB61*100</f>
        <v>15.267175572519085</v>
      </c>
      <c r="AK61" s="68">
        <v>117</v>
      </c>
      <c r="AL61" s="66"/>
      <c r="AM61" s="66">
        <v>147</v>
      </c>
      <c r="AN61" s="27">
        <f>AM61/AI61</f>
        <v>0.97350993377483441</v>
      </c>
      <c r="AO61" s="14">
        <v>136</v>
      </c>
      <c r="AP61" s="70">
        <v>5</v>
      </c>
      <c r="AQ61" s="71">
        <f>AP61+AC61+P61+F61</f>
        <v>29</v>
      </c>
      <c r="AR61" s="70">
        <v>2</v>
      </c>
      <c r="AS61" s="70"/>
      <c r="AT61" s="71">
        <f>AR61+AE61+R61+G61</f>
        <v>10</v>
      </c>
      <c r="AU61" s="71">
        <f>AS61+AF61+S61+H61</f>
        <v>3</v>
      </c>
      <c r="AV61" s="72">
        <v>155</v>
      </c>
      <c r="AW61" s="51">
        <f>(AV61-AO61)/AO61*100</f>
        <v>13.970588235294118</v>
      </c>
      <c r="AX61" s="71">
        <v>122</v>
      </c>
      <c r="AY61" s="48"/>
      <c r="AZ61" s="72">
        <v>152</v>
      </c>
      <c r="BA61" s="52">
        <f>AZ61/AV61</f>
        <v>0.98064516129032253</v>
      </c>
    </row>
    <row r="62" spans="1:53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354</v>
      </c>
      <c r="F62" s="31">
        <v>7</v>
      </c>
      <c r="G62" s="31">
        <v>5</v>
      </c>
      <c r="H62" s="31">
        <v>1</v>
      </c>
      <c r="I62" s="31">
        <v>377</v>
      </c>
      <c r="J62" s="33">
        <f>(I62-E62)/E62*100</f>
        <v>6.4971751412429377</v>
      </c>
      <c r="K62" s="34">
        <v>355</v>
      </c>
      <c r="L62" s="34"/>
      <c r="M62" s="32">
        <v>338</v>
      </c>
      <c r="N62" s="36">
        <f>M62/I62</f>
        <v>0.89655172413793105</v>
      </c>
      <c r="O62" s="14">
        <v>368</v>
      </c>
      <c r="P62" s="56">
        <v>10</v>
      </c>
      <c r="Q62" s="57">
        <f>P62+F62</f>
        <v>17</v>
      </c>
      <c r="R62" s="56">
        <v>7</v>
      </c>
      <c r="S62" s="56"/>
      <c r="T62" s="57">
        <f>R62+G62</f>
        <v>12</v>
      </c>
      <c r="U62" s="57">
        <f>S62+H62</f>
        <v>1</v>
      </c>
      <c r="V62" s="58">
        <v>379</v>
      </c>
      <c r="W62" s="43">
        <f>(V62-O62)/O62*100</f>
        <v>2.9891304347826089</v>
      </c>
      <c r="X62" s="61">
        <v>357</v>
      </c>
      <c r="Y62" s="58"/>
      <c r="Z62" s="58">
        <v>343</v>
      </c>
      <c r="AA62" s="44">
        <f>Z62/V62</f>
        <v>0.9050131926121372</v>
      </c>
      <c r="AB62" s="14">
        <v>371</v>
      </c>
      <c r="AC62" s="64">
        <v>6</v>
      </c>
      <c r="AD62" s="65">
        <f>AC62+P62+F62</f>
        <v>23</v>
      </c>
      <c r="AE62" s="64">
        <v>11</v>
      </c>
      <c r="AF62" s="64"/>
      <c r="AG62" s="65">
        <f>AE62+R62+G62</f>
        <v>23</v>
      </c>
      <c r="AH62" s="65">
        <f>AF62+S62+H62</f>
        <v>1</v>
      </c>
      <c r="AI62" s="66">
        <v>374</v>
      </c>
      <c r="AJ62" s="26">
        <f>(AI62-AB62)/AB62*100</f>
        <v>0.80862533692722371</v>
      </c>
      <c r="AK62" s="68">
        <v>351</v>
      </c>
      <c r="AL62" s="66"/>
      <c r="AM62" s="66">
        <v>345</v>
      </c>
      <c r="AN62" s="27">
        <f>AM62/AI62</f>
        <v>0.92245989304812837</v>
      </c>
      <c r="AO62" s="14">
        <v>372</v>
      </c>
      <c r="AP62" s="70">
        <v>2</v>
      </c>
      <c r="AQ62" s="71">
        <f>AP62+AC62+P62+F62</f>
        <v>25</v>
      </c>
      <c r="AR62" s="70">
        <v>6</v>
      </c>
      <c r="AS62" s="70"/>
      <c r="AT62" s="71">
        <f>AR62+AE62+R62+G62</f>
        <v>29</v>
      </c>
      <c r="AU62" s="71">
        <f>AS62+AF62+S62+H62</f>
        <v>1</v>
      </c>
      <c r="AV62" s="72">
        <v>370</v>
      </c>
      <c r="AW62" s="51">
        <f>(AV62-AO62)/AO62*100</f>
        <v>-0.53763440860215062</v>
      </c>
      <c r="AX62" s="71">
        <v>346</v>
      </c>
      <c r="AY62" s="48"/>
      <c r="AZ62" s="72">
        <v>345</v>
      </c>
      <c r="BA62" s="52">
        <f>AZ62/AV62</f>
        <v>0.93243243243243246</v>
      </c>
    </row>
    <row r="63" spans="1:53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179</v>
      </c>
      <c r="F63" s="31">
        <v>9</v>
      </c>
      <c r="G63" s="31">
        <v>5</v>
      </c>
      <c r="H63" s="31">
        <v>2</v>
      </c>
      <c r="I63" s="31">
        <v>201</v>
      </c>
      <c r="J63" s="33">
        <f>(I63-E63)/E63*100</f>
        <v>12.290502793296088</v>
      </c>
      <c r="K63" s="34">
        <v>189</v>
      </c>
      <c r="L63" s="34"/>
      <c r="M63" s="32">
        <v>196</v>
      </c>
      <c r="N63" s="36">
        <f>M63/I63</f>
        <v>0.97512437810945274</v>
      </c>
      <c r="O63" s="14">
        <v>197</v>
      </c>
      <c r="P63" s="56">
        <v>9</v>
      </c>
      <c r="Q63" s="57">
        <f>P63+F63</f>
        <v>18</v>
      </c>
      <c r="R63" s="56">
        <v>1</v>
      </c>
      <c r="S63" s="56">
        <v>1</v>
      </c>
      <c r="T63" s="57">
        <f>R63+G63</f>
        <v>6</v>
      </c>
      <c r="U63" s="57">
        <f>S63+H63</f>
        <v>3</v>
      </c>
      <c r="V63" s="58">
        <v>209</v>
      </c>
      <c r="W63" s="43">
        <f>(V63-O63)/O63*100</f>
        <v>6.091370558375635</v>
      </c>
      <c r="X63" s="61">
        <v>195</v>
      </c>
      <c r="Y63" s="58"/>
      <c r="Z63" s="58">
        <v>203</v>
      </c>
      <c r="AA63" s="44">
        <f>Z63/V63</f>
        <v>0.9712918660287081</v>
      </c>
      <c r="AB63" s="14">
        <v>195</v>
      </c>
      <c r="AC63" s="64">
        <v>9</v>
      </c>
      <c r="AD63" s="65">
        <f>AC63+P63+F63</f>
        <v>27</v>
      </c>
      <c r="AE63" s="64"/>
      <c r="AF63" s="64"/>
      <c r="AG63" s="65">
        <f>AE63+R63+G63</f>
        <v>6</v>
      </c>
      <c r="AH63" s="65">
        <f>AF63+S63+H63</f>
        <v>3</v>
      </c>
      <c r="AI63" s="66">
        <v>218</v>
      </c>
      <c r="AJ63" s="26">
        <f>(AI63-AB63)/AB63*100</f>
        <v>11.794871794871794</v>
      </c>
      <c r="AK63" s="68">
        <v>202</v>
      </c>
      <c r="AL63" s="66"/>
      <c r="AM63" s="66">
        <v>217</v>
      </c>
      <c r="AN63" s="27">
        <f>AM63/AI63</f>
        <v>0.99541284403669728</v>
      </c>
      <c r="AO63" s="14">
        <v>197</v>
      </c>
      <c r="AP63" s="70">
        <v>5</v>
      </c>
      <c r="AQ63" s="71">
        <f>AP63+AC63+P63+F63</f>
        <v>32</v>
      </c>
      <c r="AR63" s="70"/>
      <c r="AS63" s="70"/>
      <c r="AT63" s="71">
        <f>AR63+AE63+R63+G63</f>
        <v>6</v>
      </c>
      <c r="AU63" s="71">
        <f>AS63+AF63+S63+H63</f>
        <v>3</v>
      </c>
      <c r="AV63" s="72">
        <v>222</v>
      </c>
      <c r="AW63" s="51">
        <f>(AV63-AO63)/AO63*100</f>
        <v>12.690355329949238</v>
      </c>
      <c r="AX63" s="71">
        <v>206</v>
      </c>
      <c r="AY63" s="48"/>
      <c r="AZ63" s="72">
        <v>221</v>
      </c>
      <c r="BA63" s="52">
        <f>AZ63/AV63</f>
        <v>0.99549549549549554</v>
      </c>
    </row>
    <row r="64" spans="1:53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123</v>
      </c>
      <c r="F64" s="31">
        <v>7</v>
      </c>
      <c r="G64" s="31">
        <v>7</v>
      </c>
      <c r="H64" s="31">
        <v>5</v>
      </c>
      <c r="I64" s="31">
        <v>147</v>
      </c>
      <c r="J64" s="33">
        <f>(I64-E64)/E64*100</f>
        <v>19.512195121951219</v>
      </c>
      <c r="K64" s="34">
        <v>126</v>
      </c>
      <c r="L64" s="34"/>
      <c r="M64" s="32">
        <v>136</v>
      </c>
      <c r="N64" s="36">
        <f>M64/I64</f>
        <v>0.92517006802721091</v>
      </c>
      <c r="O64" s="14">
        <v>143</v>
      </c>
      <c r="P64" s="56">
        <v>4</v>
      </c>
      <c r="Q64" s="57">
        <f>P64+F64</f>
        <v>11</v>
      </c>
      <c r="R64" s="56">
        <v>2</v>
      </c>
      <c r="S64" s="56">
        <v>1</v>
      </c>
      <c r="T64" s="57">
        <f>R64+G64</f>
        <v>9</v>
      </c>
      <c r="U64" s="57">
        <f>S64+H64</f>
        <v>6</v>
      </c>
      <c r="V64" s="58">
        <v>149</v>
      </c>
      <c r="W64" s="43">
        <f>(V64-O64)/O64*100</f>
        <v>4.1958041958041958</v>
      </c>
      <c r="X64" s="61">
        <v>127</v>
      </c>
      <c r="Y64" s="58"/>
      <c r="Z64" s="58">
        <v>138</v>
      </c>
      <c r="AA64" s="44">
        <f>Z64/V64</f>
        <v>0.9261744966442953</v>
      </c>
      <c r="AB64" s="14">
        <v>143</v>
      </c>
      <c r="AC64" s="64">
        <v>3</v>
      </c>
      <c r="AD64" s="65">
        <f>AC64+P64+F64</f>
        <v>14</v>
      </c>
      <c r="AE64" s="64">
        <v>1</v>
      </c>
      <c r="AF64" s="64"/>
      <c r="AG64" s="65">
        <f>AE64+R64+G64</f>
        <v>10</v>
      </c>
      <c r="AH64" s="65">
        <f>AF64+S64+H64</f>
        <v>6</v>
      </c>
      <c r="AI64" s="66">
        <v>151</v>
      </c>
      <c r="AJ64" s="26">
        <f>(AI64-AB64)/AB64*100</f>
        <v>5.5944055944055942</v>
      </c>
      <c r="AK64" s="68">
        <v>130</v>
      </c>
      <c r="AL64" s="66"/>
      <c r="AM64" s="66">
        <v>140</v>
      </c>
      <c r="AN64" s="27">
        <f>AM64/AI64</f>
        <v>0.92715231788079466</v>
      </c>
      <c r="AO64" s="14">
        <v>147</v>
      </c>
      <c r="AP64" s="70">
        <v>1</v>
      </c>
      <c r="AQ64" s="71">
        <f>AP64+AC64+P64+F64</f>
        <v>15</v>
      </c>
      <c r="AR64" s="70">
        <v>1</v>
      </c>
      <c r="AS64" s="70"/>
      <c r="AT64" s="71">
        <f>AR64+AE64+R64+G64</f>
        <v>11</v>
      </c>
      <c r="AU64" s="71">
        <f>AS64+AF64+S64+H64</f>
        <v>6</v>
      </c>
      <c r="AV64" s="72">
        <v>150</v>
      </c>
      <c r="AW64" s="51">
        <f>(AV64-AO64)/AO64*100</f>
        <v>2.0408163265306123</v>
      </c>
      <c r="AX64" s="71">
        <v>129</v>
      </c>
      <c r="AY64" s="48"/>
      <c r="AZ64" s="72">
        <v>141</v>
      </c>
      <c r="BA64" s="52">
        <f>AZ64/AV64</f>
        <v>0.94</v>
      </c>
    </row>
    <row r="65" spans="1:53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140</v>
      </c>
      <c r="F65" s="37">
        <v>3</v>
      </c>
      <c r="G65" s="37">
        <v>1</v>
      </c>
      <c r="H65" s="37">
        <v>1</v>
      </c>
      <c r="I65" s="37">
        <v>158</v>
      </c>
      <c r="J65" s="33">
        <f>(I65-E65)/E65*100</f>
        <v>12.857142857142856</v>
      </c>
      <c r="K65" s="39">
        <v>148</v>
      </c>
      <c r="L65" s="39"/>
      <c r="M65" s="37">
        <v>137</v>
      </c>
      <c r="N65" s="40">
        <f>M65/I65</f>
        <v>0.86708860759493667</v>
      </c>
      <c r="O65" s="16">
        <v>148</v>
      </c>
      <c r="P65" s="56">
        <v>5</v>
      </c>
      <c r="Q65" s="57">
        <f>P65+F65</f>
        <v>8</v>
      </c>
      <c r="R65" s="56">
        <v>1</v>
      </c>
      <c r="S65" s="56"/>
      <c r="T65" s="57">
        <f>R65+G65</f>
        <v>2</v>
      </c>
      <c r="U65" s="57">
        <f>S65+H65</f>
        <v>1</v>
      </c>
      <c r="V65" s="58">
        <v>162</v>
      </c>
      <c r="W65" s="43">
        <f>(V65-O65)/O65*100</f>
        <v>9.4594594594594597</v>
      </c>
      <c r="X65" s="61">
        <v>151</v>
      </c>
      <c r="Y65" s="58"/>
      <c r="Z65" s="58">
        <v>140</v>
      </c>
      <c r="AA65" s="44">
        <f>Z65/V65</f>
        <v>0.86419753086419748</v>
      </c>
      <c r="AB65" s="16">
        <v>151</v>
      </c>
      <c r="AC65" s="64">
        <v>4</v>
      </c>
      <c r="AD65" s="65">
        <f>AC65+P65+F65</f>
        <v>12</v>
      </c>
      <c r="AE65" s="64">
        <v>5</v>
      </c>
      <c r="AF65" s="64">
        <v>3</v>
      </c>
      <c r="AG65" s="65">
        <f>AE65+R65+G65</f>
        <v>7</v>
      </c>
      <c r="AH65" s="65">
        <f>AF65+S65+H65</f>
        <v>4</v>
      </c>
      <c r="AI65" s="66">
        <v>162</v>
      </c>
      <c r="AJ65" s="26">
        <f>(AI65-AB65)/AB65*100</f>
        <v>7.2847682119205297</v>
      </c>
      <c r="AK65" s="68">
        <v>152</v>
      </c>
      <c r="AL65" s="66"/>
      <c r="AM65" s="66">
        <v>142</v>
      </c>
      <c r="AN65" s="27">
        <f>AM65/AI65</f>
        <v>0.87654320987654322</v>
      </c>
      <c r="AO65" s="16">
        <v>156</v>
      </c>
      <c r="AP65" s="70">
        <v>4</v>
      </c>
      <c r="AQ65" s="71">
        <f>AP65+AC65+P65+F65</f>
        <v>16</v>
      </c>
      <c r="AR65" s="70">
        <v>2</v>
      </c>
      <c r="AS65" s="70">
        <v>1</v>
      </c>
      <c r="AT65" s="71">
        <f>AR65+AE65+R65+G65</f>
        <v>9</v>
      </c>
      <c r="AU65" s="71">
        <f>AS65+AF65+S65+H65</f>
        <v>5</v>
      </c>
      <c r="AV65" s="72">
        <v>164</v>
      </c>
      <c r="AW65" s="51">
        <f>(AV65-AO65)/AO65*100</f>
        <v>5.1282051282051277</v>
      </c>
      <c r="AX65" s="71">
        <v>153</v>
      </c>
      <c r="AY65" s="48"/>
      <c r="AZ65" s="72">
        <v>150</v>
      </c>
      <c r="BA65" s="52">
        <f>AZ65/AV65</f>
        <v>0.91463414634146345</v>
      </c>
    </row>
    <row r="66" spans="1:53" x14ac:dyDescent="0.3">
      <c r="A66" s="2"/>
      <c r="B66" s="15"/>
      <c r="C66" s="15"/>
      <c r="D66" s="18" t="s">
        <v>74</v>
      </c>
      <c r="E66" s="12">
        <f t="shared" ref="E66:L66" si="0">SUBTOTAL(9,E6:E65)</f>
        <v>17699</v>
      </c>
      <c r="F66" s="12">
        <f t="shared" si="0"/>
        <v>465</v>
      </c>
      <c r="G66" s="12">
        <f t="shared" si="0"/>
        <v>355</v>
      </c>
      <c r="H66" s="12">
        <f>SUBTOTAL(9,H7:H65)</f>
        <v>57</v>
      </c>
      <c r="I66" s="12">
        <f t="shared" si="0"/>
        <v>18861</v>
      </c>
      <c r="J66" s="13">
        <f t="shared" ref="J66" si="1">(I66-E66)/E66*100</f>
        <v>6.5653426747273853</v>
      </c>
      <c r="K66" s="59">
        <f>SUM(K6:K65)</f>
        <v>15402</v>
      </c>
      <c r="L66" s="12">
        <f t="shared" si="0"/>
        <v>5</v>
      </c>
      <c r="M66" s="12">
        <f>SUBTOTAL(9,M6:M65)</f>
        <v>17084</v>
      </c>
      <c r="N66" s="19">
        <f t="shared" ref="N66" si="2">M66/I66</f>
        <v>0.90578442288319816</v>
      </c>
      <c r="O66" s="14">
        <f t="shared" ref="O66:Z66" si="3">SUBTOTAL(9,O6:O65)</f>
        <v>18426</v>
      </c>
      <c r="P66" s="14">
        <f t="shared" si="3"/>
        <v>478</v>
      </c>
      <c r="Q66" s="14">
        <f t="shared" si="3"/>
        <v>943</v>
      </c>
      <c r="R66" s="14">
        <f t="shared" si="3"/>
        <v>219</v>
      </c>
      <c r="S66" s="14">
        <f t="shared" si="3"/>
        <v>45</v>
      </c>
      <c r="T66" s="14">
        <f t="shared" si="3"/>
        <v>574</v>
      </c>
      <c r="U66" s="14">
        <f t="shared" si="3"/>
        <v>102</v>
      </c>
      <c r="V66" s="14">
        <f t="shared" si="3"/>
        <v>19120</v>
      </c>
      <c r="W66" s="28">
        <f t="shared" ref="W66" si="4">(V66-O66)/O66*100</f>
        <v>3.7664170194290678</v>
      </c>
      <c r="X66" s="62">
        <f>SUM(X6:X65)</f>
        <v>15541</v>
      </c>
      <c r="Y66" s="14">
        <f t="shared" si="3"/>
        <v>5</v>
      </c>
      <c r="Z66" s="14">
        <f t="shared" si="3"/>
        <v>17469</v>
      </c>
      <c r="AA66" s="29">
        <f t="shared" ref="AA66" si="5">Z66/V66</f>
        <v>0.91365062761506277</v>
      </c>
      <c r="AB66" s="14">
        <f t="shared" ref="AB66:AK66" si="6">SUBTOTAL(9,AB6:AB65)</f>
        <v>18620</v>
      </c>
      <c r="AC66" s="14">
        <f t="shared" si="6"/>
        <v>391</v>
      </c>
      <c r="AD66" s="14">
        <f t="shared" si="6"/>
        <v>1334</v>
      </c>
      <c r="AE66" s="14">
        <f t="shared" si="6"/>
        <v>438</v>
      </c>
      <c r="AF66" s="14">
        <f t="shared" si="6"/>
        <v>136</v>
      </c>
      <c r="AG66" s="14">
        <f t="shared" si="6"/>
        <v>1012</v>
      </c>
      <c r="AH66" s="14">
        <f t="shared" si="6"/>
        <v>238</v>
      </c>
      <c r="AI66" s="14">
        <f t="shared" si="6"/>
        <v>19073</v>
      </c>
      <c r="AJ66" s="28">
        <f t="shared" ref="AJ66" si="7">(AI66-AB66)/AB66*100</f>
        <v>2.4328678839957032</v>
      </c>
      <c r="AK66" s="14">
        <f t="shared" si="6"/>
        <v>15539</v>
      </c>
      <c r="AL66" s="14">
        <f t="shared" ref="AL66:AM66" si="8">SUBTOTAL(9,AL6:AL65)</f>
        <v>5</v>
      </c>
      <c r="AM66" s="14">
        <f t="shared" si="8"/>
        <v>17688</v>
      </c>
      <c r="AN66" s="29">
        <f t="shared" ref="AN66" si="9">AM66/AI66</f>
        <v>0.92738426047291989</v>
      </c>
      <c r="AO66" s="14">
        <f t="shared" ref="AO66" si="10">SUBTOTAL(9,AO6:AO65)</f>
        <v>18751</v>
      </c>
      <c r="AP66" s="14">
        <f>SUBTOTAL(9,AP6:AP65)</f>
        <v>307</v>
      </c>
      <c r="AQ66" s="14">
        <f>SUBTOTAL(9,AQ6:AQ65)</f>
        <v>1641</v>
      </c>
      <c r="AR66" s="14">
        <f>SUBTOTAL(9,AR6:AR65)</f>
        <v>482</v>
      </c>
      <c r="AS66" s="14">
        <f>SUBTOTAL(9,AS6:AS65)</f>
        <v>85</v>
      </c>
      <c r="AT66" s="14">
        <f>SUBTOTAL(9,AT6:AT65)</f>
        <v>1494</v>
      </c>
      <c r="AU66" s="14">
        <f>SUBTOTAL(9,AU6:AU65)</f>
        <v>323</v>
      </c>
      <c r="AV66" s="14">
        <f>SUBTOTAL(9,AV6:AV65)</f>
        <v>18898</v>
      </c>
      <c r="AW66" s="28">
        <f>(AV66-AO66)/AO66*100</f>
        <v>0.78395818889659219</v>
      </c>
      <c r="AX66" s="14">
        <f>SUBTOTAL(9,AX6:AX65)</f>
        <v>15326</v>
      </c>
      <c r="AY66" s="14">
        <f>SUBTOTAL(9,AY6:AY65)</f>
        <v>3</v>
      </c>
      <c r="AZ66" s="14">
        <f>SUBTOTAL(9,AZ6:AZ65)</f>
        <v>17832</v>
      </c>
      <c r="BA66" s="29">
        <f t="shared" ref="BA66" si="11">AZ66/AV66</f>
        <v>0.94359191448830559</v>
      </c>
    </row>
    <row r="67" spans="1:53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  <c r="K67" s="6"/>
      <c r="L67" s="22"/>
    </row>
    <row r="68" spans="1:53" x14ac:dyDescent="0.3">
      <c r="C68" s="6"/>
      <c r="D68" s="6"/>
      <c r="E68" s="6"/>
    </row>
    <row r="69" spans="1:53" x14ac:dyDescent="0.3">
      <c r="B69" s="11"/>
    </row>
    <row r="70" spans="1:53" x14ac:dyDescent="0.3">
      <c r="B70" s="11" t="s">
        <v>99</v>
      </c>
    </row>
    <row r="71" spans="1:53" x14ac:dyDescent="0.3">
      <c r="B71" s="11" t="s">
        <v>100</v>
      </c>
    </row>
  </sheetData>
  <autoFilter ref="A5:J65"/>
  <sortState ref="A6:BA65">
    <sortCondition ref="A6:A65"/>
  </sortState>
  <mergeCells count="46">
    <mergeCell ref="D1:I1"/>
    <mergeCell ref="D2:I2"/>
    <mergeCell ref="A3:B4"/>
    <mergeCell ref="C3:D4"/>
    <mergeCell ref="E3:E5"/>
    <mergeCell ref="F3:F5"/>
    <mergeCell ref="G3:H4"/>
    <mergeCell ref="I3:I5"/>
    <mergeCell ref="Y3:Y5"/>
    <mergeCell ref="J3:J5"/>
    <mergeCell ref="L3:L5"/>
    <mergeCell ref="M3:M5"/>
    <mergeCell ref="N3:N5"/>
    <mergeCell ref="O3:O5"/>
    <mergeCell ref="P3:P5"/>
    <mergeCell ref="Q3:Q5"/>
    <mergeCell ref="R3:S4"/>
    <mergeCell ref="T3:U4"/>
    <mergeCell ref="V3:V5"/>
    <mergeCell ref="W3:W5"/>
    <mergeCell ref="K3:K5"/>
    <mergeCell ref="X3:X5"/>
    <mergeCell ref="AN3:AN5"/>
    <mergeCell ref="Z3:Z5"/>
    <mergeCell ref="AA3:AA5"/>
    <mergeCell ref="AB3:AB5"/>
    <mergeCell ref="AC3:AC5"/>
    <mergeCell ref="AD3:AD5"/>
    <mergeCell ref="AE3:AF4"/>
    <mergeCell ref="AG3:AH4"/>
    <mergeCell ref="AI3:AI5"/>
    <mergeCell ref="AJ3:AJ5"/>
    <mergeCell ref="AL3:AL5"/>
    <mergeCell ref="AM3:AM5"/>
    <mergeCell ref="AK3:AK5"/>
    <mergeCell ref="AW3:AW5"/>
    <mergeCell ref="AY3:AY5"/>
    <mergeCell ref="AZ3:AZ5"/>
    <mergeCell ref="BA3:BA5"/>
    <mergeCell ref="AO3:AO5"/>
    <mergeCell ref="AP3:AP5"/>
    <mergeCell ref="AQ3:AQ5"/>
    <mergeCell ref="AR3:AS4"/>
    <mergeCell ref="AT3:AU4"/>
    <mergeCell ref="AV3:AV5"/>
    <mergeCell ref="AX3:AX5"/>
  </mergeCells>
  <pageMargins left="0.7" right="0.7" top="0.75" bottom="0.75" header="0.3" footer="0.3"/>
  <pageSetup paperSize="9" orientation="portrait" r:id="rId1"/>
  <ignoredErrors>
    <ignoredError sqref="J66 N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3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T71" sqref="AT71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21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ht="18" x14ac:dyDescent="0.35">
      <c r="D1" s="86" t="s">
        <v>96</v>
      </c>
      <c r="E1" s="86"/>
      <c r="F1" s="86"/>
      <c r="G1" s="86"/>
      <c r="H1" s="86"/>
      <c r="I1" s="86"/>
    </row>
    <row r="2" spans="1:49" ht="17.25" thickBot="1" x14ac:dyDescent="0.35">
      <c r="D2" s="87" t="s">
        <v>76</v>
      </c>
      <c r="E2" s="87"/>
      <c r="F2" s="87"/>
      <c r="G2" s="87"/>
      <c r="H2" s="87"/>
      <c r="I2" s="87"/>
    </row>
    <row r="3" spans="1:49" ht="15" customHeight="1" x14ac:dyDescent="0.3">
      <c r="A3" s="73" t="s">
        <v>1</v>
      </c>
      <c r="B3" s="74"/>
      <c r="C3" s="73" t="s">
        <v>0</v>
      </c>
      <c r="D3" s="74"/>
      <c r="E3" s="78" t="s">
        <v>82</v>
      </c>
      <c r="F3" s="78" t="s">
        <v>80</v>
      </c>
      <c r="G3" s="73" t="s">
        <v>83</v>
      </c>
      <c r="H3" s="88"/>
      <c r="I3" s="78" t="s">
        <v>84</v>
      </c>
      <c r="J3" s="78" t="s">
        <v>75</v>
      </c>
      <c r="K3" s="83" t="s">
        <v>97</v>
      </c>
      <c r="L3" s="78" t="s">
        <v>98</v>
      </c>
      <c r="M3" s="78" t="s">
        <v>101</v>
      </c>
      <c r="N3" s="78" t="s">
        <v>85</v>
      </c>
      <c r="O3" s="78" t="s">
        <v>87</v>
      </c>
      <c r="P3" s="78" t="s">
        <v>102</v>
      </c>
      <c r="Q3" s="73" t="s">
        <v>88</v>
      </c>
      <c r="R3" s="88"/>
      <c r="S3" s="73" t="s">
        <v>117</v>
      </c>
      <c r="T3" s="88"/>
      <c r="U3" s="78" t="s">
        <v>86</v>
      </c>
      <c r="V3" s="78" t="s">
        <v>75</v>
      </c>
      <c r="W3" s="83" t="s">
        <v>110</v>
      </c>
      <c r="X3" s="78" t="s">
        <v>108</v>
      </c>
      <c r="Y3" s="78" t="s">
        <v>109</v>
      </c>
      <c r="Z3" s="78" t="s">
        <v>89</v>
      </c>
      <c r="AA3" s="78" t="s">
        <v>90</v>
      </c>
      <c r="AB3" s="78" t="s">
        <v>103</v>
      </c>
      <c r="AC3" s="73" t="s">
        <v>91</v>
      </c>
      <c r="AD3" s="88"/>
      <c r="AE3" s="73" t="s">
        <v>104</v>
      </c>
      <c r="AF3" s="88"/>
      <c r="AG3" s="78" t="s">
        <v>92</v>
      </c>
      <c r="AH3" s="78" t="s">
        <v>75</v>
      </c>
      <c r="AI3" s="83" t="s">
        <v>111</v>
      </c>
      <c r="AJ3" s="78" t="s">
        <v>112</v>
      </c>
      <c r="AK3" s="78" t="s">
        <v>113</v>
      </c>
      <c r="AL3" s="78" t="s">
        <v>81</v>
      </c>
      <c r="AM3" s="78" t="s">
        <v>93</v>
      </c>
      <c r="AN3" s="78" t="s">
        <v>105</v>
      </c>
      <c r="AO3" s="73" t="s">
        <v>94</v>
      </c>
      <c r="AP3" s="88"/>
      <c r="AQ3" s="73" t="s">
        <v>106</v>
      </c>
      <c r="AR3" s="88"/>
      <c r="AS3" s="78" t="s">
        <v>95</v>
      </c>
      <c r="AT3" s="78" t="s">
        <v>75</v>
      </c>
      <c r="AU3" s="83" t="s">
        <v>114</v>
      </c>
      <c r="AV3" s="78" t="s">
        <v>115</v>
      </c>
      <c r="AW3" s="78" t="s">
        <v>116</v>
      </c>
    </row>
    <row r="4" spans="1:49" ht="45.75" customHeight="1" thickBot="1" x14ac:dyDescent="0.35">
      <c r="A4" s="75"/>
      <c r="B4" s="76"/>
      <c r="C4" s="75"/>
      <c r="D4" s="77"/>
      <c r="E4" s="79"/>
      <c r="F4" s="81"/>
      <c r="G4" s="89"/>
      <c r="H4" s="90"/>
      <c r="I4" s="81"/>
      <c r="J4" s="81"/>
      <c r="K4" s="84"/>
      <c r="L4" s="81"/>
      <c r="M4" s="81"/>
      <c r="N4" s="79"/>
      <c r="O4" s="81"/>
      <c r="P4" s="81"/>
      <c r="Q4" s="89"/>
      <c r="R4" s="90"/>
      <c r="S4" s="89"/>
      <c r="T4" s="90"/>
      <c r="U4" s="81"/>
      <c r="V4" s="81"/>
      <c r="W4" s="84"/>
      <c r="X4" s="81"/>
      <c r="Y4" s="81"/>
      <c r="Z4" s="79"/>
      <c r="AA4" s="81"/>
      <c r="AB4" s="81"/>
      <c r="AC4" s="89"/>
      <c r="AD4" s="90"/>
      <c r="AE4" s="89"/>
      <c r="AF4" s="90"/>
      <c r="AG4" s="81"/>
      <c r="AH4" s="81"/>
      <c r="AI4" s="84"/>
      <c r="AJ4" s="81"/>
      <c r="AK4" s="81"/>
      <c r="AL4" s="79"/>
      <c r="AM4" s="81"/>
      <c r="AN4" s="81"/>
      <c r="AO4" s="89"/>
      <c r="AP4" s="90"/>
      <c r="AQ4" s="89"/>
      <c r="AR4" s="90"/>
      <c r="AS4" s="81"/>
      <c r="AT4" s="81"/>
      <c r="AU4" s="84"/>
      <c r="AV4" s="81"/>
      <c r="AW4" s="81"/>
    </row>
    <row r="5" spans="1:49" ht="59.25" customHeight="1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80"/>
      <c r="F5" s="82"/>
      <c r="G5" s="20" t="s">
        <v>78</v>
      </c>
      <c r="H5" s="20" t="s">
        <v>79</v>
      </c>
      <c r="I5" s="82"/>
      <c r="J5" s="82"/>
      <c r="K5" s="85"/>
      <c r="L5" s="82"/>
      <c r="M5" s="82"/>
      <c r="N5" s="80"/>
      <c r="O5" s="82"/>
      <c r="P5" s="82"/>
      <c r="Q5" s="20" t="s">
        <v>78</v>
      </c>
      <c r="R5" s="20" t="s">
        <v>79</v>
      </c>
      <c r="S5" s="20" t="s">
        <v>78</v>
      </c>
      <c r="T5" s="20" t="s">
        <v>79</v>
      </c>
      <c r="U5" s="82"/>
      <c r="V5" s="82"/>
      <c r="W5" s="85"/>
      <c r="X5" s="82"/>
      <c r="Y5" s="82"/>
      <c r="Z5" s="80"/>
      <c r="AA5" s="82"/>
      <c r="AB5" s="82"/>
      <c r="AC5" s="20" t="s">
        <v>78</v>
      </c>
      <c r="AD5" s="20" t="s">
        <v>79</v>
      </c>
      <c r="AE5" s="20" t="s">
        <v>78</v>
      </c>
      <c r="AF5" s="20" t="s">
        <v>79</v>
      </c>
      <c r="AG5" s="82"/>
      <c r="AH5" s="82"/>
      <c r="AI5" s="85"/>
      <c r="AJ5" s="82"/>
      <c r="AK5" s="82"/>
      <c r="AL5" s="80"/>
      <c r="AM5" s="82"/>
      <c r="AN5" s="82"/>
      <c r="AO5" s="20" t="s">
        <v>78</v>
      </c>
      <c r="AP5" s="20" t="s">
        <v>79</v>
      </c>
      <c r="AQ5" s="20" t="s">
        <v>78</v>
      </c>
      <c r="AR5" s="20" t="s">
        <v>79</v>
      </c>
      <c r="AS5" s="82"/>
      <c r="AT5" s="82"/>
      <c r="AU5" s="85"/>
      <c r="AV5" s="82"/>
      <c r="AW5" s="82"/>
    </row>
    <row r="6" spans="1:49" x14ac:dyDescent="0.3">
      <c r="A6" s="17">
        <v>1</v>
      </c>
      <c r="B6" s="3" t="s">
        <v>4</v>
      </c>
      <c r="C6" s="3">
        <v>11</v>
      </c>
      <c r="D6" s="3" t="s">
        <v>7</v>
      </c>
      <c r="E6" s="12">
        <v>971</v>
      </c>
      <c r="F6" s="32">
        <v>29</v>
      </c>
      <c r="G6" s="32">
        <v>19</v>
      </c>
      <c r="H6" s="32">
        <v>14</v>
      </c>
      <c r="I6" s="32">
        <v>953</v>
      </c>
      <c r="J6" s="33">
        <f>(I6-E6)/E6*100</f>
        <v>-1.8537590113285274</v>
      </c>
      <c r="K6" s="34"/>
      <c r="L6" s="32">
        <v>941</v>
      </c>
      <c r="M6" s="35">
        <f>L6/I6</f>
        <v>0.98740818467995806</v>
      </c>
      <c r="N6" s="12">
        <v>940</v>
      </c>
      <c r="O6" s="55">
        <v>19</v>
      </c>
      <c r="P6" s="57">
        <f>O6+F6</f>
        <v>48</v>
      </c>
      <c r="Q6" s="55">
        <v>39</v>
      </c>
      <c r="R6" s="55">
        <v>32</v>
      </c>
      <c r="S6" s="57">
        <f>Q6+G6</f>
        <v>58</v>
      </c>
      <c r="T6" s="57">
        <f>R6+H6</f>
        <v>46</v>
      </c>
      <c r="U6" s="57">
        <v>927</v>
      </c>
      <c r="V6" s="41">
        <f>(U6-N6)/N6*100</f>
        <v>-1.3829787234042552</v>
      </c>
      <c r="W6" s="57"/>
      <c r="X6" s="57">
        <v>924</v>
      </c>
      <c r="Y6" s="42">
        <f>X6/U6</f>
        <v>0.99676375404530748</v>
      </c>
      <c r="Z6" s="12">
        <v>953</v>
      </c>
      <c r="AA6" s="63">
        <v>8</v>
      </c>
      <c r="AB6" s="65">
        <f>AA6+O6+F6</f>
        <v>56</v>
      </c>
      <c r="AC6" s="63">
        <v>8</v>
      </c>
      <c r="AD6" s="63">
        <v>16</v>
      </c>
      <c r="AE6" s="65">
        <f>AC6+Q6+G6</f>
        <v>66</v>
      </c>
      <c r="AF6" s="65">
        <f>AD6+R6+H6</f>
        <v>62</v>
      </c>
      <c r="AG6" s="65">
        <v>925</v>
      </c>
      <c r="AH6" s="23">
        <f>(AG6-Z6)/Z6*100</f>
        <v>-2.9380902413431267</v>
      </c>
      <c r="AI6" s="65"/>
      <c r="AJ6" s="65">
        <v>914</v>
      </c>
      <c r="AK6" s="24">
        <f>AJ6/AG6</f>
        <v>0.98810810810810812</v>
      </c>
      <c r="AL6" s="12">
        <v>950</v>
      </c>
      <c r="AM6" s="69">
        <v>21</v>
      </c>
      <c r="AN6" s="71">
        <f>AM6+AA6+O6+F6</f>
        <v>77</v>
      </c>
      <c r="AO6" s="69">
        <v>17</v>
      </c>
      <c r="AP6" s="69">
        <v>9</v>
      </c>
      <c r="AQ6" s="71">
        <f>AO6+AC6+Q6+G6</f>
        <v>83</v>
      </c>
      <c r="AR6" s="71">
        <f>AP6+AD6+R6+H6</f>
        <v>71</v>
      </c>
      <c r="AS6" s="71">
        <v>923</v>
      </c>
      <c r="AT6" s="49">
        <f>(AS6-AL6)/AL6*100</f>
        <v>-2.8421052631578947</v>
      </c>
      <c r="AU6" s="47"/>
      <c r="AV6" s="71">
        <v>916</v>
      </c>
      <c r="AW6" s="50">
        <f>AV6/AS6</f>
        <v>0.99241603466955575</v>
      </c>
    </row>
    <row r="7" spans="1:49" x14ac:dyDescent="0.3">
      <c r="A7" s="8">
        <v>1</v>
      </c>
      <c r="B7" s="4" t="s">
        <v>4</v>
      </c>
      <c r="C7" s="4">
        <v>15</v>
      </c>
      <c r="D7" s="4" t="s">
        <v>5</v>
      </c>
      <c r="E7" s="14">
        <v>354</v>
      </c>
      <c r="F7" s="31">
        <v>9</v>
      </c>
      <c r="G7" s="31">
        <v>6</v>
      </c>
      <c r="H7" s="31">
        <v>6</v>
      </c>
      <c r="I7" s="31">
        <v>356</v>
      </c>
      <c r="J7" s="33">
        <f>(I7-E7)/E7*100</f>
        <v>0.56497175141242939</v>
      </c>
      <c r="K7" s="34"/>
      <c r="L7" s="32">
        <v>338</v>
      </c>
      <c r="M7" s="36">
        <f>L7/I7</f>
        <v>0.949438202247191</v>
      </c>
      <c r="N7" s="14">
        <v>354</v>
      </c>
      <c r="O7" s="56">
        <v>7</v>
      </c>
      <c r="P7" s="57">
        <f>O7+F7</f>
        <v>16</v>
      </c>
      <c r="Q7" s="56">
        <v>18</v>
      </c>
      <c r="R7" s="56">
        <v>9</v>
      </c>
      <c r="S7" s="57">
        <f>Q7+G7</f>
        <v>24</v>
      </c>
      <c r="T7" s="57">
        <f>R7+H7</f>
        <v>15</v>
      </c>
      <c r="U7" s="58">
        <v>344</v>
      </c>
      <c r="V7" s="43">
        <f>(U7-N7)/N7*100</f>
        <v>-2.8248587570621471</v>
      </c>
      <c r="W7" s="58"/>
      <c r="X7" s="58">
        <v>333</v>
      </c>
      <c r="Y7" s="44">
        <f>X7/U7</f>
        <v>0.96802325581395354</v>
      </c>
      <c r="Z7" s="14">
        <v>354</v>
      </c>
      <c r="AA7" s="64">
        <v>5</v>
      </c>
      <c r="AB7" s="65">
        <f>AA7+O7+F7</f>
        <v>21</v>
      </c>
      <c r="AC7" s="64">
        <v>2</v>
      </c>
      <c r="AD7" s="64">
        <v>11</v>
      </c>
      <c r="AE7" s="65">
        <f>AC7+Q7+G7</f>
        <v>26</v>
      </c>
      <c r="AF7" s="65">
        <f>AD7+R7+H7</f>
        <v>26</v>
      </c>
      <c r="AG7" s="66">
        <v>342</v>
      </c>
      <c r="AH7" s="23">
        <f>(AG7-Z7)/Z7*100</f>
        <v>-3.3898305084745761</v>
      </c>
      <c r="AI7" s="66"/>
      <c r="AJ7" s="66">
        <v>330</v>
      </c>
      <c r="AK7" s="27">
        <f>AJ7/AG7</f>
        <v>0.96491228070175439</v>
      </c>
      <c r="AL7" s="14">
        <v>353</v>
      </c>
      <c r="AM7" s="70">
        <v>12</v>
      </c>
      <c r="AN7" s="71">
        <f t="shared" ref="AN7:AN65" si="0">AM7+AA7+O7+F7</f>
        <v>33</v>
      </c>
      <c r="AO7" s="70">
        <v>3</v>
      </c>
      <c r="AP7" s="70">
        <v>1</v>
      </c>
      <c r="AQ7" s="71">
        <f t="shared" ref="AQ7:AQ65" si="1">AO7+AC7+Q7+G7</f>
        <v>29</v>
      </c>
      <c r="AR7" s="71">
        <f t="shared" ref="AR7:AR65" si="2">AP7+AD7+R7+H7</f>
        <v>27</v>
      </c>
      <c r="AS7" s="72">
        <v>352</v>
      </c>
      <c r="AT7" s="51">
        <f>(AS7-AL7)/AL7*100</f>
        <v>-0.28328611898016998</v>
      </c>
      <c r="AU7" s="72"/>
      <c r="AV7" s="72">
        <v>342</v>
      </c>
      <c r="AW7" s="52">
        <f>AV7/AS7</f>
        <v>0.97159090909090906</v>
      </c>
    </row>
    <row r="8" spans="1:49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256</v>
      </c>
      <c r="F8" s="31">
        <v>10</v>
      </c>
      <c r="G8" s="31">
        <v>7</v>
      </c>
      <c r="H8" s="31">
        <v>6</v>
      </c>
      <c r="I8" s="31">
        <v>280</v>
      </c>
      <c r="J8" s="33">
        <f>(I8-E8)/E8*100</f>
        <v>9.375</v>
      </c>
      <c r="K8" s="34"/>
      <c r="L8" s="32">
        <v>270</v>
      </c>
      <c r="M8" s="36">
        <f>L8/I8</f>
        <v>0.9642857142857143</v>
      </c>
      <c r="N8" s="14">
        <v>268</v>
      </c>
      <c r="O8" s="56">
        <v>7</v>
      </c>
      <c r="P8" s="57">
        <f>O8+F8</f>
        <v>17</v>
      </c>
      <c r="Q8" s="56">
        <v>6</v>
      </c>
      <c r="R8" s="56">
        <v>5</v>
      </c>
      <c r="S8" s="57">
        <f>Q8+G8</f>
        <v>13</v>
      </c>
      <c r="T8" s="57">
        <f>R8+H8</f>
        <v>11</v>
      </c>
      <c r="U8" s="58">
        <v>283</v>
      </c>
      <c r="V8" s="43">
        <f>(U8-N8)/N8*100</f>
        <v>5.5970149253731343</v>
      </c>
      <c r="W8" s="58"/>
      <c r="X8" s="58">
        <v>275</v>
      </c>
      <c r="Y8" s="44">
        <f>X8/U8</f>
        <v>0.9717314487632509</v>
      </c>
      <c r="Z8" s="14">
        <v>278</v>
      </c>
      <c r="AA8" s="64">
        <v>1</v>
      </c>
      <c r="AB8" s="65">
        <f>AA8+O8+F8</f>
        <v>18</v>
      </c>
      <c r="AC8" s="64">
        <v>1</v>
      </c>
      <c r="AD8" s="64">
        <v>3</v>
      </c>
      <c r="AE8" s="65">
        <f>AC8+Q8+G8</f>
        <v>14</v>
      </c>
      <c r="AF8" s="65">
        <f>AD8+R8+H8</f>
        <v>14</v>
      </c>
      <c r="AG8" s="66">
        <v>287</v>
      </c>
      <c r="AH8" s="23">
        <f>(AG8-Z8)/Z8*100</f>
        <v>3.2374100719424459</v>
      </c>
      <c r="AI8" s="66"/>
      <c r="AJ8" s="66">
        <v>282</v>
      </c>
      <c r="AK8" s="27">
        <f>AJ8/AG8</f>
        <v>0.98257839721254359</v>
      </c>
      <c r="AL8" s="14">
        <v>275</v>
      </c>
      <c r="AM8" s="70">
        <v>8</v>
      </c>
      <c r="AN8" s="71">
        <f t="shared" si="0"/>
        <v>26</v>
      </c>
      <c r="AO8" s="70">
        <v>4</v>
      </c>
      <c r="AP8" s="70">
        <v>2</v>
      </c>
      <c r="AQ8" s="71">
        <f t="shared" si="1"/>
        <v>18</v>
      </c>
      <c r="AR8" s="71">
        <f t="shared" si="2"/>
        <v>16</v>
      </c>
      <c r="AS8" s="72">
        <v>289</v>
      </c>
      <c r="AT8" s="51">
        <f>(AS8-AL8)/AL8*100</f>
        <v>5.0909090909090908</v>
      </c>
      <c r="AU8" s="72"/>
      <c r="AV8" s="72">
        <v>283</v>
      </c>
      <c r="AW8" s="52">
        <f>AV8/AS8</f>
        <v>0.97923875432525953</v>
      </c>
    </row>
    <row r="9" spans="1:49" x14ac:dyDescent="0.3">
      <c r="A9" s="8">
        <v>1</v>
      </c>
      <c r="B9" s="4" t="s">
        <v>4</v>
      </c>
      <c r="C9" s="4">
        <v>38</v>
      </c>
      <c r="D9" s="4" t="s">
        <v>6</v>
      </c>
      <c r="E9" s="14">
        <v>229</v>
      </c>
      <c r="F9" s="31">
        <v>4</v>
      </c>
      <c r="G9" s="31">
        <v>2</v>
      </c>
      <c r="H9" s="31"/>
      <c r="I9" s="31">
        <v>231</v>
      </c>
      <c r="J9" s="33">
        <f>(I9-E9)/E9*100</f>
        <v>0.87336244541484709</v>
      </c>
      <c r="K9" s="34"/>
      <c r="L9" s="32">
        <v>223</v>
      </c>
      <c r="M9" s="36">
        <f>L9/I9</f>
        <v>0.96536796536796532</v>
      </c>
      <c r="N9" s="14">
        <v>232</v>
      </c>
      <c r="O9" s="56">
        <v>7</v>
      </c>
      <c r="P9" s="57">
        <f>O9+F9</f>
        <v>11</v>
      </c>
      <c r="Q9" s="56">
        <v>3</v>
      </c>
      <c r="R9" s="56">
        <v>2</v>
      </c>
      <c r="S9" s="57">
        <f>Q9+G9</f>
        <v>5</v>
      </c>
      <c r="T9" s="57">
        <f>R9+H9</f>
        <v>2</v>
      </c>
      <c r="U9" s="58">
        <v>236</v>
      </c>
      <c r="V9" s="43">
        <f>(U9-N9)/N9*100</f>
        <v>1.7241379310344827</v>
      </c>
      <c r="W9" s="58"/>
      <c r="X9" s="58">
        <v>231</v>
      </c>
      <c r="Y9" s="44">
        <f>X9/U9</f>
        <v>0.97881355932203384</v>
      </c>
      <c r="Z9" s="14">
        <v>232</v>
      </c>
      <c r="AA9" s="64">
        <v>2</v>
      </c>
      <c r="AB9" s="65">
        <f>AA9+O9+F9</f>
        <v>13</v>
      </c>
      <c r="AC9" s="64"/>
      <c r="AD9" s="64">
        <v>2</v>
      </c>
      <c r="AE9" s="65">
        <f>AC9+Q9+G9</f>
        <v>5</v>
      </c>
      <c r="AF9" s="65">
        <f>AD9+R9+H9</f>
        <v>4</v>
      </c>
      <c r="AG9" s="66">
        <v>235</v>
      </c>
      <c r="AH9" s="26">
        <f>(AG9-Z9)/Z9*100</f>
        <v>1.2931034482758621</v>
      </c>
      <c r="AI9" s="66"/>
      <c r="AJ9" s="66">
        <v>231</v>
      </c>
      <c r="AK9" s="27">
        <f>AJ9/AG9</f>
        <v>0.98297872340425529</v>
      </c>
      <c r="AL9" s="14">
        <v>227</v>
      </c>
      <c r="AM9" s="70">
        <v>4</v>
      </c>
      <c r="AN9" s="71">
        <f t="shared" si="0"/>
        <v>17</v>
      </c>
      <c r="AO9" s="70">
        <v>3</v>
      </c>
      <c r="AP9" s="70"/>
      <c r="AQ9" s="71">
        <f t="shared" si="1"/>
        <v>8</v>
      </c>
      <c r="AR9" s="71">
        <f t="shared" si="2"/>
        <v>4</v>
      </c>
      <c r="AS9" s="72">
        <v>239</v>
      </c>
      <c r="AT9" s="51">
        <f>(AS9-AL9)/AL9*100</f>
        <v>5.286343612334802</v>
      </c>
      <c r="AU9" s="72"/>
      <c r="AV9" s="72">
        <v>236</v>
      </c>
      <c r="AW9" s="52">
        <f>AV9/AS9</f>
        <v>0.9874476987447699</v>
      </c>
    </row>
    <row r="10" spans="1:49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142</v>
      </c>
      <c r="F10" s="31">
        <v>4</v>
      </c>
      <c r="G10" s="31">
        <v>1</v>
      </c>
      <c r="H10" s="31"/>
      <c r="I10" s="31">
        <v>144</v>
      </c>
      <c r="J10" s="33">
        <f>(I10-E10)/E10*100</f>
        <v>1.4084507042253522</v>
      </c>
      <c r="K10" s="34"/>
      <c r="L10" s="32">
        <v>142</v>
      </c>
      <c r="M10" s="36">
        <f>L10/I10</f>
        <v>0.98611111111111116</v>
      </c>
      <c r="N10" s="14">
        <v>141</v>
      </c>
      <c r="O10" s="56">
        <v>3</v>
      </c>
      <c r="P10" s="57">
        <f>O10+F10</f>
        <v>7</v>
      </c>
      <c r="Q10" s="56">
        <v>8</v>
      </c>
      <c r="R10" s="56">
        <v>6</v>
      </c>
      <c r="S10" s="57">
        <f>Q10+G10</f>
        <v>9</v>
      </c>
      <c r="T10" s="57">
        <f>R10+H10</f>
        <v>6</v>
      </c>
      <c r="U10" s="58">
        <v>138</v>
      </c>
      <c r="V10" s="43">
        <f>(U10-N10)/N10*100</f>
        <v>-2.1276595744680851</v>
      </c>
      <c r="W10" s="58"/>
      <c r="X10" s="58">
        <v>139</v>
      </c>
      <c r="Y10" s="44">
        <f>X10/U10</f>
        <v>1.0072463768115942</v>
      </c>
      <c r="Z10" s="14">
        <v>139</v>
      </c>
      <c r="AA10" s="64"/>
      <c r="AB10" s="65">
        <f>AA10+O10+F10</f>
        <v>7</v>
      </c>
      <c r="AC10" s="64">
        <v>1</v>
      </c>
      <c r="AD10" s="64">
        <v>1</v>
      </c>
      <c r="AE10" s="65">
        <f>AC10+Q10+G10</f>
        <v>10</v>
      </c>
      <c r="AF10" s="65">
        <f>AD10+R10+H10</f>
        <v>7</v>
      </c>
      <c r="AG10" s="66">
        <v>142</v>
      </c>
      <c r="AH10" s="26">
        <f>(AG10-Z10)/Z10*100</f>
        <v>2.1582733812949639</v>
      </c>
      <c r="AI10" s="66"/>
      <c r="AJ10" s="66">
        <v>141</v>
      </c>
      <c r="AK10" s="27">
        <f>AJ10/AG10</f>
        <v>0.99295774647887325</v>
      </c>
      <c r="AL10" s="14">
        <v>143</v>
      </c>
      <c r="AM10" s="70">
        <v>12</v>
      </c>
      <c r="AN10" s="71">
        <f t="shared" si="0"/>
        <v>19</v>
      </c>
      <c r="AO10" s="70">
        <v>2</v>
      </c>
      <c r="AP10" s="70"/>
      <c r="AQ10" s="71">
        <f t="shared" si="1"/>
        <v>12</v>
      </c>
      <c r="AR10" s="71">
        <f t="shared" si="2"/>
        <v>7</v>
      </c>
      <c r="AS10" s="72">
        <v>140</v>
      </c>
      <c r="AT10" s="51">
        <f>(AS10-AL10)/AL10*100</f>
        <v>-2.0979020979020979</v>
      </c>
      <c r="AU10" s="48"/>
      <c r="AV10" s="72">
        <v>139</v>
      </c>
      <c r="AW10" s="52">
        <f>AV10/AS10</f>
        <v>0.99285714285714288</v>
      </c>
    </row>
    <row r="11" spans="1:49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50</v>
      </c>
      <c r="F11" s="31">
        <v>2</v>
      </c>
      <c r="G11" s="31">
        <v>1</v>
      </c>
      <c r="H11" s="31"/>
      <c r="I11" s="31">
        <v>54</v>
      </c>
      <c r="J11" s="33">
        <f>(I11-E11)/E11*100</f>
        <v>8</v>
      </c>
      <c r="K11" s="34"/>
      <c r="L11" s="32">
        <v>52</v>
      </c>
      <c r="M11" s="36">
        <f>L11/I11</f>
        <v>0.96296296296296291</v>
      </c>
      <c r="N11" s="14">
        <v>55</v>
      </c>
      <c r="O11" s="56">
        <v>3</v>
      </c>
      <c r="P11" s="57">
        <f>O11+F11</f>
        <v>5</v>
      </c>
      <c r="Q11" s="56"/>
      <c r="R11" s="56"/>
      <c r="S11" s="57">
        <f>Q11+G11</f>
        <v>1</v>
      </c>
      <c r="T11" s="57">
        <f>R11+H11</f>
        <v>0</v>
      </c>
      <c r="U11" s="58">
        <v>59</v>
      </c>
      <c r="V11" s="43">
        <f>(U11-N11)/N11*100</f>
        <v>7.2727272727272725</v>
      </c>
      <c r="W11" s="58"/>
      <c r="X11" s="58">
        <v>55</v>
      </c>
      <c r="Y11" s="44">
        <f>X11/U11</f>
        <v>0.93220338983050843</v>
      </c>
      <c r="Z11" s="14">
        <v>55</v>
      </c>
      <c r="AA11" s="64">
        <v>1</v>
      </c>
      <c r="AB11" s="65">
        <f>AA11+O11+F11</f>
        <v>6</v>
      </c>
      <c r="AC11" s="64"/>
      <c r="AD11" s="64"/>
      <c r="AE11" s="65">
        <f>AC11+Q11+G11</f>
        <v>1</v>
      </c>
      <c r="AF11" s="65">
        <f>AD11+R11+H11</f>
        <v>0</v>
      </c>
      <c r="AG11" s="66">
        <v>59</v>
      </c>
      <c r="AH11" s="26">
        <f>(AG11-Z11)/Z11*100</f>
        <v>7.2727272727272725</v>
      </c>
      <c r="AI11" s="66"/>
      <c r="AJ11" s="66">
        <v>57</v>
      </c>
      <c r="AK11" s="27">
        <f>AJ11/AG11</f>
        <v>0.96610169491525422</v>
      </c>
      <c r="AL11" s="14">
        <v>53</v>
      </c>
      <c r="AM11" s="70">
        <v>1</v>
      </c>
      <c r="AN11" s="71">
        <f t="shared" si="0"/>
        <v>7</v>
      </c>
      <c r="AO11" s="70">
        <v>1</v>
      </c>
      <c r="AP11" s="70"/>
      <c r="AQ11" s="71">
        <f t="shared" si="1"/>
        <v>2</v>
      </c>
      <c r="AR11" s="71">
        <f t="shared" si="2"/>
        <v>0</v>
      </c>
      <c r="AS11" s="72">
        <v>58</v>
      </c>
      <c r="AT11" s="51">
        <f>(AS11-AL11)/AL11*100</f>
        <v>9.433962264150944</v>
      </c>
      <c r="AU11" s="72"/>
      <c r="AV11" s="72">
        <v>55</v>
      </c>
      <c r="AW11" s="52">
        <f>AV11/AS11</f>
        <v>0.94827586206896552</v>
      </c>
    </row>
    <row r="12" spans="1:49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8786</v>
      </c>
      <c r="F12" s="31">
        <v>251</v>
      </c>
      <c r="G12" s="31">
        <v>192</v>
      </c>
      <c r="H12" s="31">
        <v>134</v>
      </c>
      <c r="I12" s="31">
        <v>8954</v>
      </c>
      <c r="J12" s="33">
        <f>(I12-E12)/E12*100</f>
        <v>1.9121329387662189</v>
      </c>
      <c r="K12" s="34">
        <v>12</v>
      </c>
      <c r="L12" s="32">
        <v>8642</v>
      </c>
      <c r="M12" s="36">
        <f>L12/I12</f>
        <v>0.96515523788251056</v>
      </c>
      <c r="N12" s="14">
        <v>8759</v>
      </c>
      <c r="O12" s="56">
        <v>261</v>
      </c>
      <c r="P12" s="57">
        <f>O12+F12</f>
        <v>512</v>
      </c>
      <c r="Q12" s="56">
        <v>255</v>
      </c>
      <c r="R12" s="56">
        <v>212</v>
      </c>
      <c r="S12" s="57">
        <f>Q12+G12</f>
        <v>447</v>
      </c>
      <c r="T12" s="57">
        <f>R12+H12</f>
        <v>346</v>
      </c>
      <c r="U12" s="58">
        <v>8921</v>
      </c>
      <c r="V12" s="43">
        <f>(U12-N12)/N12*100</f>
        <v>1.8495262016211895</v>
      </c>
      <c r="W12" s="58">
        <v>12</v>
      </c>
      <c r="X12" s="58">
        <v>8760</v>
      </c>
      <c r="Y12" s="44">
        <f>X12/U12</f>
        <v>0.98195269588611145</v>
      </c>
      <c r="Z12" s="14">
        <v>8859</v>
      </c>
      <c r="AA12" s="64">
        <v>86</v>
      </c>
      <c r="AB12" s="65">
        <f>AA12+O12+F12</f>
        <v>598</v>
      </c>
      <c r="AC12" s="64">
        <v>70</v>
      </c>
      <c r="AD12" s="64">
        <v>161</v>
      </c>
      <c r="AE12" s="65">
        <f>AC12+Q12+G12</f>
        <v>517</v>
      </c>
      <c r="AF12" s="65">
        <f>AD12+R12+H12</f>
        <v>507</v>
      </c>
      <c r="AG12" s="66">
        <v>8946</v>
      </c>
      <c r="AH12" s="26">
        <f>(AG12-Z12)/Z12*100</f>
        <v>0.98205215035557059</v>
      </c>
      <c r="AI12" s="66">
        <v>12</v>
      </c>
      <c r="AJ12" s="66">
        <v>8748</v>
      </c>
      <c r="AK12" s="27">
        <f>AJ12/AG12</f>
        <v>0.97786720321931586</v>
      </c>
      <c r="AL12" s="14">
        <v>8937</v>
      </c>
      <c r="AM12" s="70">
        <v>216</v>
      </c>
      <c r="AN12" s="71">
        <f t="shared" si="0"/>
        <v>814</v>
      </c>
      <c r="AO12" s="70">
        <v>149</v>
      </c>
      <c r="AP12" s="70">
        <v>96</v>
      </c>
      <c r="AQ12" s="71">
        <f t="shared" si="1"/>
        <v>666</v>
      </c>
      <c r="AR12" s="71">
        <f t="shared" si="2"/>
        <v>603</v>
      </c>
      <c r="AS12" s="72">
        <v>8973</v>
      </c>
      <c r="AT12" s="51">
        <f>(AS12-AL12)/AL12*100</f>
        <v>0.4028197381671702</v>
      </c>
      <c r="AU12" s="72">
        <v>12</v>
      </c>
      <c r="AV12" s="72">
        <v>8825</v>
      </c>
      <c r="AW12" s="52">
        <f>AV12/AS12</f>
        <v>0.98350607377688626</v>
      </c>
    </row>
    <row r="13" spans="1:49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464</v>
      </c>
      <c r="F13" s="31">
        <v>10</v>
      </c>
      <c r="G13" s="31">
        <v>9</v>
      </c>
      <c r="H13" s="31">
        <v>7</v>
      </c>
      <c r="I13" s="31">
        <v>470</v>
      </c>
      <c r="J13" s="33">
        <f>(I13-E13)/E13*100</f>
        <v>1.2931034482758621</v>
      </c>
      <c r="K13" s="34"/>
      <c r="L13" s="32">
        <v>440</v>
      </c>
      <c r="M13" s="36">
        <f>L13/I13</f>
        <v>0.93617021276595747</v>
      </c>
      <c r="N13" s="14">
        <v>473</v>
      </c>
      <c r="O13" s="56">
        <v>20</v>
      </c>
      <c r="P13" s="57">
        <f>O13+F13</f>
        <v>30</v>
      </c>
      <c r="Q13" s="56">
        <v>9</v>
      </c>
      <c r="R13" s="56">
        <v>6</v>
      </c>
      <c r="S13" s="57">
        <f>Q13+G13</f>
        <v>18</v>
      </c>
      <c r="T13" s="57">
        <f>R13+H13</f>
        <v>13</v>
      </c>
      <c r="U13" s="58">
        <v>484</v>
      </c>
      <c r="V13" s="43">
        <f>(U13-N13)/N13*100</f>
        <v>2.3255813953488373</v>
      </c>
      <c r="W13" s="58"/>
      <c r="X13" s="58">
        <v>463</v>
      </c>
      <c r="Y13" s="44">
        <f>X13/U13</f>
        <v>0.95661157024793386</v>
      </c>
      <c r="Z13" s="14">
        <v>476</v>
      </c>
      <c r="AA13" s="64">
        <v>6</v>
      </c>
      <c r="AB13" s="65">
        <f>AA13+O13+F13</f>
        <v>36</v>
      </c>
      <c r="AC13" s="64">
        <v>1</v>
      </c>
      <c r="AD13" s="64">
        <v>9</v>
      </c>
      <c r="AE13" s="65">
        <f>AC13+Q13+G13</f>
        <v>19</v>
      </c>
      <c r="AF13" s="65">
        <f>AD13+R13+H13</f>
        <v>22</v>
      </c>
      <c r="AG13" s="66">
        <v>490</v>
      </c>
      <c r="AH13" s="26">
        <f>(AG13-Z13)/Z13*100</f>
        <v>2.9411764705882351</v>
      </c>
      <c r="AI13" s="66">
        <v>1</v>
      </c>
      <c r="AJ13" s="66">
        <v>474</v>
      </c>
      <c r="AK13" s="27">
        <f>AJ13/AG13</f>
        <v>0.96734693877551026</v>
      </c>
      <c r="AL13" s="14">
        <v>473</v>
      </c>
      <c r="AM13" s="70">
        <v>16</v>
      </c>
      <c r="AN13" s="71">
        <f t="shared" si="0"/>
        <v>52</v>
      </c>
      <c r="AO13" s="70">
        <v>4</v>
      </c>
      <c r="AP13" s="70">
        <v>1</v>
      </c>
      <c r="AQ13" s="71">
        <f t="shared" si="1"/>
        <v>23</v>
      </c>
      <c r="AR13" s="71">
        <f t="shared" si="2"/>
        <v>23</v>
      </c>
      <c r="AS13" s="72">
        <v>506</v>
      </c>
      <c r="AT13" s="51">
        <f>(AS13-AL13)/AL13*100</f>
        <v>6.9767441860465116</v>
      </c>
      <c r="AU13" s="72">
        <v>1</v>
      </c>
      <c r="AV13" s="72">
        <v>494</v>
      </c>
      <c r="AW13" s="52">
        <f>AV13/AS13</f>
        <v>0.97628458498023718</v>
      </c>
    </row>
    <row r="14" spans="1:49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348</v>
      </c>
      <c r="F14" s="31">
        <v>12</v>
      </c>
      <c r="G14" s="31">
        <v>5</v>
      </c>
      <c r="H14" s="31">
        <v>1</v>
      </c>
      <c r="I14" s="31">
        <v>354</v>
      </c>
      <c r="J14" s="33">
        <f>(I14-E14)/E14*100</f>
        <v>1.7241379310344827</v>
      </c>
      <c r="K14" s="34"/>
      <c r="L14" s="32">
        <v>344</v>
      </c>
      <c r="M14" s="36">
        <f>L14/I14</f>
        <v>0.97175141242937857</v>
      </c>
      <c r="N14" s="14">
        <v>344</v>
      </c>
      <c r="O14" s="56">
        <v>10</v>
      </c>
      <c r="P14" s="57">
        <f>O14+F14</f>
        <v>22</v>
      </c>
      <c r="Q14" s="56">
        <v>6</v>
      </c>
      <c r="R14" s="56">
        <v>3</v>
      </c>
      <c r="S14" s="57">
        <f>Q14+G14</f>
        <v>11</v>
      </c>
      <c r="T14" s="57">
        <f>R14+H14</f>
        <v>4</v>
      </c>
      <c r="U14" s="58">
        <v>359</v>
      </c>
      <c r="V14" s="43">
        <f>(U14-N14)/N14*100</f>
        <v>4.3604651162790695</v>
      </c>
      <c r="W14" s="58"/>
      <c r="X14" s="58">
        <v>351</v>
      </c>
      <c r="Y14" s="44">
        <f>X14/U14</f>
        <v>0.97771587743732591</v>
      </c>
      <c r="Z14" s="14">
        <v>346</v>
      </c>
      <c r="AA14" s="64">
        <v>1</v>
      </c>
      <c r="AB14" s="65">
        <f>AA14+O14+F14</f>
        <v>23</v>
      </c>
      <c r="AC14" s="64">
        <v>2</v>
      </c>
      <c r="AD14" s="64">
        <v>2</v>
      </c>
      <c r="AE14" s="65">
        <f>AC14+Q14+G14</f>
        <v>13</v>
      </c>
      <c r="AF14" s="65">
        <f>AD14+R14+H14</f>
        <v>6</v>
      </c>
      <c r="AG14" s="66">
        <v>357</v>
      </c>
      <c r="AH14" s="26">
        <f>(AG14-Z14)/Z14*100</f>
        <v>3.1791907514450863</v>
      </c>
      <c r="AI14" s="66"/>
      <c r="AJ14" s="66">
        <v>348</v>
      </c>
      <c r="AK14" s="27">
        <f>AJ14/AG14</f>
        <v>0.97478991596638653</v>
      </c>
      <c r="AL14" s="14">
        <v>351</v>
      </c>
      <c r="AM14" s="70">
        <v>5</v>
      </c>
      <c r="AN14" s="71">
        <f t="shared" si="0"/>
        <v>28</v>
      </c>
      <c r="AO14" s="70">
        <v>9</v>
      </c>
      <c r="AP14" s="70">
        <v>2</v>
      </c>
      <c r="AQ14" s="71">
        <f t="shared" si="1"/>
        <v>22</v>
      </c>
      <c r="AR14" s="71">
        <f t="shared" si="2"/>
        <v>8</v>
      </c>
      <c r="AS14" s="72">
        <v>351</v>
      </c>
      <c r="AT14" s="51">
        <f>(AS14-AL14)/AL14*100</f>
        <v>0</v>
      </c>
      <c r="AU14" s="72"/>
      <c r="AV14" s="72">
        <v>345</v>
      </c>
      <c r="AW14" s="52">
        <f>AV14/AS14</f>
        <v>0.98290598290598286</v>
      </c>
    </row>
    <row r="15" spans="1:49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1763</v>
      </c>
      <c r="F15" s="31">
        <v>54</v>
      </c>
      <c r="G15" s="31">
        <v>27</v>
      </c>
      <c r="H15" s="31">
        <v>15</v>
      </c>
      <c r="I15" s="31">
        <v>1874</v>
      </c>
      <c r="J15" s="33">
        <f>(I15-E15)/E15*100</f>
        <v>6.2960862166761205</v>
      </c>
      <c r="K15" s="34">
        <v>1</v>
      </c>
      <c r="L15" s="32">
        <v>1813</v>
      </c>
      <c r="M15" s="36">
        <f>L15/I15</f>
        <v>0.96744930629669157</v>
      </c>
      <c r="N15" s="14">
        <v>1841</v>
      </c>
      <c r="O15" s="56">
        <v>47</v>
      </c>
      <c r="P15" s="57">
        <f>O15+F15</f>
        <v>101</v>
      </c>
      <c r="Q15" s="56">
        <v>37</v>
      </c>
      <c r="R15" s="56">
        <v>32</v>
      </c>
      <c r="S15" s="57">
        <f>Q15+G15</f>
        <v>64</v>
      </c>
      <c r="T15" s="57">
        <f>R15+H15</f>
        <v>47</v>
      </c>
      <c r="U15" s="58">
        <v>1902</v>
      </c>
      <c r="V15" s="43">
        <f>(U15-N15)/N15*100</f>
        <v>3.3134166214014127</v>
      </c>
      <c r="W15" s="58">
        <v>1</v>
      </c>
      <c r="X15" s="58">
        <v>1844</v>
      </c>
      <c r="Y15" s="44">
        <f>X15/U15</f>
        <v>0.96950578338590954</v>
      </c>
      <c r="Z15" s="14">
        <v>1866</v>
      </c>
      <c r="AA15" s="64">
        <v>17</v>
      </c>
      <c r="AB15" s="65">
        <f>AA15+O15+F15</f>
        <v>118</v>
      </c>
      <c r="AC15" s="64">
        <v>14</v>
      </c>
      <c r="AD15" s="64">
        <v>35</v>
      </c>
      <c r="AE15" s="65">
        <f>AC15+Q15+G15</f>
        <v>78</v>
      </c>
      <c r="AF15" s="65">
        <f>AD15+R15+H15</f>
        <v>82</v>
      </c>
      <c r="AG15" s="66">
        <v>1926</v>
      </c>
      <c r="AH15" s="26">
        <f>(AG15-Z15)/Z15*100</f>
        <v>3.215434083601286</v>
      </c>
      <c r="AI15" s="66">
        <v>1</v>
      </c>
      <c r="AJ15" s="66">
        <v>1891</v>
      </c>
      <c r="AK15" s="27">
        <f>AJ15/AG15</f>
        <v>0.98182762201453788</v>
      </c>
      <c r="AL15" s="14">
        <v>1826</v>
      </c>
      <c r="AM15" s="70">
        <v>54</v>
      </c>
      <c r="AN15" s="71">
        <f t="shared" si="0"/>
        <v>172</v>
      </c>
      <c r="AO15" s="70">
        <v>31</v>
      </c>
      <c r="AP15" s="70">
        <v>20</v>
      </c>
      <c r="AQ15" s="71">
        <f t="shared" si="1"/>
        <v>109</v>
      </c>
      <c r="AR15" s="71">
        <f t="shared" si="2"/>
        <v>102</v>
      </c>
      <c r="AS15" s="72">
        <v>1969</v>
      </c>
      <c r="AT15" s="51">
        <f>(AS15-AL15)/AL15*100</f>
        <v>7.8313253012048198</v>
      </c>
      <c r="AU15" s="72">
        <v>1</v>
      </c>
      <c r="AV15" s="72">
        <v>1936</v>
      </c>
      <c r="AW15" s="52">
        <f>AV15/AS15</f>
        <v>0.98324022346368711</v>
      </c>
    </row>
    <row r="16" spans="1:49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546</v>
      </c>
      <c r="F16" s="31">
        <v>8</v>
      </c>
      <c r="G16" s="31">
        <v>10</v>
      </c>
      <c r="H16" s="31">
        <v>6</v>
      </c>
      <c r="I16" s="31">
        <v>553</v>
      </c>
      <c r="J16" s="33">
        <f>(I16-E16)/E16*100</f>
        <v>1.2820512820512819</v>
      </c>
      <c r="K16" s="34"/>
      <c r="L16" s="32">
        <v>539</v>
      </c>
      <c r="M16" s="36">
        <f>L16/I16</f>
        <v>0.97468354430379744</v>
      </c>
      <c r="N16" s="14">
        <v>551</v>
      </c>
      <c r="O16" s="56">
        <v>14</v>
      </c>
      <c r="P16" s="57">
        <f>O16+F16</f>
        <v>22</v>
      </c>
      <c r="Q16" s="56">
        <v>11</v>
      </c>
      <c r="R16" s="56">
        <v>7</v>
      </c>
      <c r="S16" s="57">
        <f>Q16+G16</f>
        <v>21</v>
      </c>
      <c r="T16" s="57">
        <f>R16+H16</f>
        <v>13</v>
      </c>
      <c r="U16" s="58">
        <v>555</v>
      </c>
      <c r="V16" s="43">
        <f>(U16-N16)/N16*100</f>
        <v>0.72595281306715065</v>
      </c>
      <c r="W16" s="58"/>
      <c r="X16" s="58">
        <v>547</v>
      </c>
      <c r="Y16" s="44">
        <f>X16/U16</f>
        <v>0.98558558558558562</v>
      </c>
      <c r="Z16" s="14">
        <v>556</v>
      </c>
      <c r="AA16" s="64">
        <v>2</v>
      </c>
      <c r="AB16" s="65">
        <f>AA16+O16+F16</f>
        <v>24</v>
      </c>
      <c r="AC16" s="64">
        <v>3</v>
      </c>
      <c r="AD16" s="64">
        <v>5</v>
      </c>
      <c r="AE16" s="65">
        <f>AC16+Q16+G16</f>
        <v>24</v>
      </c>
      <c r="AF16" s="65">
        <f>AD16+R16+H16</f>
        <v>18</v>
      </c>
      <c r="AG16" s="66">
        <v>555</v>
      </c>
      <c r="AH16" s="26">
        <f>(AG16-Z16)/Z16*100</f>
        <v>-0.17985611510791369</v>
      </c>
      <c r="AI16" s="66"/>
      <c r="AJ16" s="66">
        <v>546</v>
      </c>
      <c r="AK16" s="27">
        <f>AJ16/AG16</f>
        <v>0.98378378378378384</v>
      </c>
      <c r="AL16" s="14">
        <v>555</v>
      </c>
      <c r="AM16" s="70">
        <v>11</v>
      </c>
      <c r="AN16" s="71">
        <f t="shared" si="0"/>
        <v>35</v>
      </c>
      <c r="AO16" s="70">
        <v>8</v>
      </c>
      <c r="AP16" s="70">
        <v>1</v>
      </c>
      <c r="AQ16" s="71">
        <f t="shared" si="1"/>
        <v>32</v>
      </c>
      <c r="AR16" s="71">
        <f t="shared" si="2"/>
        <v>19</v>
      </c>
      <c r="AS16" s="72">
        <v>558</v>
      </c>
      <c r="AT16" s="51">
        <f>(AS16-AL16)/AL16*100</f>
        <v>0.54054054054054057</v>
      </c>
      <c r="AU16" s="48"/>
      <c r="AV16" s="72">
        <v>550</v>
      </c>
      <c r="AW16" s="52">
        <f>AV16/AS16</f>
        <v>0.98566308243727596</v>
      </c>
    </row>
    <row r="17" spans="1:49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302</v>
      </c>
      <c r="F17" s="31">
        <v>3</v>
      </c>
      <c r="G17" s="31">
        <v>7</v>
      </c>
      <c r="H17" s="31">
        <v>4</v>
      </c>
      <c r="I17" s="31">
        <v>311</v>
      </c>
      <c r="J17" s="33">
        <f>(I17-E17)/E17*100</f>
        <v>2.9801324503311259</v>
      </c>
      <c r="K17" s="34"/>
      <c r="L17" s="32">
        <v>293</v>
      </c>
      <c r="M17" s="36">
        <f>L17/I17</f>
        <v>0.94212218649517687</v>
      </c>
      <c r="N17" s="14">
        <v>314</v>
      </c>
      <c r="O17" s="56">
        <v>9</v>
      </c>
      <c r="P17" s="57">
        <f>O17+F17</f>
        <v>12</v>
      </c>
      <c r="Q17" s="56">
        <v>9</v>
      </c>
      <c r="R17" s="56">
        <v>8</v>
      </c>
      <c r="S17" s="57">
        <f>Q17+G17</f>
        <v>16</v>
      </c>
      <c r="T17" s="57">
        <f>R17+H17</f>
        <v>12</v>
      </c>
      <c r="U17" s="58">
        <v>314</v>
      </c>
      <c r="V17" s="43">
        <f>(U17-N17)/N17*100</f>
        <v>0</v>
      </c>
      <c r="W17" s="58"/>
      <c r="X17" s="58">
        <v>301</v>
      </c>
      <c r="Y17" s="44">
        <f>X17/U17</f>
        <v>0.95859872611464969</v>
      </c>
      <c r="Z17" s="14">
        <v>320</v>
      </c>
      <c r="AA17" s="64">
        <v>2</v>
      </c>
      <c r="AB17" s="65">
        <f>AA17+O17+F17</f>
        <v>14</v>
      </c>
      <c r="AC17" s="64">
        <v>3</v>
      </c>
      <c r="AD17" s="64">
        <v>8</v>
      </c>
      <c r="AE17" s="65">
        <f>AC17+Q17+G17</f>
        <v>19</v>
      </c>
      <c r="AF17" s="65">
        <f>AD17+R17+H17</f>
        <v>20</v>
      </c>
      <c r="AG17" s="66">
        <v>315</v>
      </c>
      <c r="AH17" s="26">
        <f>(AG17-Z17)/Z17*100</f>
        <v>-1.5625</v>
      </c>
      <c r="AI17" s="66"/>
      <c r="AJ17" s="66">
        <v>304</v>
      </c>
      <c r="AK17" s="27">
        <f>AJ17/AG17</f>
        <v>0.96507936507936509</v>
      </c>
      <c r="AL17" s="14">
        <v>313</v>
      </c>
      <c r="AM17" s="70">
        <v>8</v>
      </c>
      <c r="AN17" s="71">
        <f t="shared" si="0"/>
        <v>22</v>
      </c>
      <c r="AO17" s="70">
        <v>6</v>
      </c>
      <c r="AP17" s="70">
        <v>2</v>
      </c>
      <c r="AQ17" s="71">
        <f t="shared" si="1"/>
        <v>25</v>
      </c>
      <c r="AR17" s="71">
        <f t="shared" si="2"/>
        <v>22</v>
      </c>
      <c r="AS17" s="72">
        <v>327</v>
      </c>
      <c r="AT17" s="51">
        <f>(AS17-AL17)/AL17*100</f>
        <v>4.4728434504792327</v>
      </c>
      <c r="AU17" s="48"/>
      <c r="AV17" s="72">
        <v>323</v>
      </c>
      <c r="AW17" s="52">
        <f>AV17/AS17</f>
        <v>0.98776758409785936</v>
      </c>
    </row>
    <row r="18" spans="1:49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391</v>
      </c>
      <c r="F18" s="31">
        <v>8</v>
      </c>
      <c r="G18" s="31">
        <v>6</v>
      </c>
      <c r="H18" s="31">
        <v>2</v>
      </c>
      <c r="I18" s="31">
        <v>400</v>
      </c>
      <c r="J18" s="33">
        <f>(I18-E18)/E18*100</f>
        <v>2.3017902813299234</v>
      </c>
      <c r="K18" s="34"/>
      <c r="L18" s="32">
        <v>388</v>
      </c>
      <c r="M18" s="36">
        <f>L18/I18</f>
        <v>0.97</v>
      </c>
      <c r="N18" s="14">
        <v>395</v>
      </c>
      <c r="O18" s="56">
        <v>7</v>
      </c>
      <c r="P18" s="57">
        <f>O18+F18</f>
        <v>15</v>
      </c>
      <c r="Q18" s="56">
        <v>8</v>
      </c>
      <c r="R18" s="56">
        <v>3</v>
      </c>
      <c r="S18" s="57">
        <f>Q18+G18</f>
        <v>14</v>
      </c>
      <c r="T18" s="57">
        <f>R18+H18</f>
        <v>5</v>
      </c>
      <c r="U18" s="58">
        <v>399</v>
      </c>
      <c r="V18" s="43">
        <f>(U18-N18)/N18*100</f>
        <v>1.0126582278481013</v>
      </c>
      <c r="W18" s="58"/>
      <c r="X18" s="58">
        <v>395</v>
      </c>
      <c r="Y18" s="44">
        <f>X18/U18</f>
        <v>0.9899749373433584</v>
      </c>
      <c r="Z18" s="14">
        <v>400</v>
      </c>
      <c r="AA18" s="64">
        <v>5</v>
      </c>
      <c r="AB18" s="65">
        <f>AA18+O18+F18</f>
        <v>20</v>
      </c>
      <c r="AC18" s="64">
        <v>1</v>
      </c>
      <c r="AD18" s="64">
        <v>4</v>
      </c>
      <c r="AE18" s="65">
        <f>AC18+Q18+G18</f>
        <v>15</v>
      </c>
      <c r="AF18" s="65">
        <f>AD18+R18+H18</f>
        <v>9</v>
      </c>
      <c r="AG18" s="66">
        <v>403</v>
      </c>
      <c r="AH18" s="26">
        <f>(AG18-Z18)/Z18*100</f>
        <v>0.75</v>
      </c>
      <c r="AI18" s="66"/>
      <c r="AJ18" s="66">
        <v>400</v>
      </c>
      <c r="AK18" s="27">
        <f>AJ18/AG18</f>
        <v>0.99255583126550873</v>
      </c>
      <c r="AL18" s="14">
        <v>398</v>
      </c>
      <c r="AM18" s="70">
        <v>9</v>
      </c>
      <c r="AN18" s="71">
        <f t="shared" si="0"/>
        <v>29</v>
      </c>
      <c r="AO18" s="70">
        <v>6</v>
      </c>
      <c r="AP18" s="70">
        <v>3</v>
      </c>
      <c r="AQ18" s="71">
        <f t="shared" si="1"/>
        <v>21</v>
      </c>
      <c r="AR18" s="71">
        <f t="shared" si="2"/>
        <v>12</v>
      </c>
      <c r="AS18" s="72">
        <v>418</v>
      </c>
      <c r="AT18" s="51">
        <f>(AS18-AL18)/AL18*100</f>
        <v>5.025125628140704</v>
      </c>
      <c r="AU18" s="48"/>
      <c r="AV18" s="72">
        <v>411</v>
      </c>
      <c r="AW18" s="52">
        <f>AV18/AS18</f>
        <v>0.98325358851674638</v>
      </c>
    </row>
    <row r="19" spans="1:49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4009</v>
      </c>
      <c r="F19" s="31">
        <v>94</v>
      </c>
      <c r="G19" s="31">
        <v>85</v>
      </c>
      <c r="H19" s="31">
        <v>45</v>
      </c>
      <c r="I19" s="31">
        <v>4008</v>
      </c>
      <c r="J19" s="33">
        <f>(I19-E19)/E19*100</f>
        <v>-2.4943876278373661E-2</v>
      </c>
      <c r="K19" s="34">
        <v>1</v>
      </c>
      <c r="L19" s="32">
        <v>3900</v>
      </c>
      <c r="M19" s="36">
        <f>L19/I19</f>
        <v>0.97305389221556882</v>
      </c>
      <c r="N19" s="14">
        <v>3972</v>
      </c>
      <c r="O19" s="56">
        <v>118</v>
      </c>
      <c r="P19" s="57">
        <f>O19+F19</f>
        <v>212</v>
      </c>
      <c r="Q19" s="56">
        <v>89</v>
      </c>
      <c r="R19" s="56">
        <v>46</v>
      </c>
      <c r="S19" s="57">
        <f>Q19+G19</f>
        <v>174</v>
      </c>
      <c r="T19" s="57">
        <f>R19+H19</f>
        <v>91</v>
      </c>
      <c r="U19" s="58">
        <v>4022</v>
      </c>
      <c r="V19" s="43">
        <f>(U19-N19)/N19*100</f>
        <v>1.2588116817724069</v>
      </c>
      <c r="W19" s="58">
        <v>1</v>
      </c>
      <c r="X19" s="58">
        <v>3957</v>
      </c>
      <c r="Y19" s="44">
        <f>X19/U19</f>
        <v>0.98383888612630532</v>
      </c>
      <c r="Z19" s="14">
        <v>3966</v>
      </c>
      <c r="AA19" s="64">
        <v>30</v>
      </c>
      <c r="AB19" s="65">
        <f>AA19+O19+F19</f>
        <v>242</v>
      </c>
      <c r="AC19" s="64">
        <v>41</v>
      </c>
      <c r="AD19" s="64">
        <v>109</v>
      </c>
      <c r="AE19" s="65">
        <f>AC19+Q19+G19</f>
        <v>215</v>
      </c>
      <c r="AF19" s="65">
        <f>AD19+R19+H19</f>
        <v>200</v>
      </c>
      <c r="AG19" s="66">
        <v>3958</v>
      </c>
      <c r="AH19" s="26">
        <f>(AG19-Z19)/Z19*100</f>
        <v>-0.20171457387796271</v>
      </c>
      <c r="AI19" s="66">
        <v>1</v>
      </c>
      <c r="AJ19" s="66">
        <v>3886</v>
      </c>
      <c r="AK19" s="27">
        <f>AJ19/AG19</f>
        <v>0.98180899444163716</v>
      </c>
      <c r="AL19" s="14">
        <v>4015</v>
      </c>
      <c r="AM19" s="70">
        <v>87</v>
      </c>
      <c r="AN19" s="71">
        <f t="shared" si="0"/>
        <v>329</v>
      </c>
      <c r="AO19" s="70">
        <v>78</v>
      </c>
      <c r="AP19" s="70">
        <v>26</v>
      </c>
      <c r="AQ19" s="71">
        <f t="shared" si="1"/>
        <v>293</v>
      </c>
      <c r="AR19" s="71">
        <f t="shared" si="2"/>
        <v>226</v>
      </c>
      <c r="AS19" s="72">
        <v>3966</v>
      </c>
      <c r="AT19" s="51">
        <f>(AS19-AL19)/AL19*100</f>
        <v>-1.2204234122042341</v>
      </c>
      <c r="AU19" s="72">
        <v>2</v>
      </c>
      <c r="AV19" s="72">
        <v>3883</v>
      </c>
      <c r="AW19" s="52">
        <f>AV19/AS19</f>
        <v>0.97907211296016139</v>
      </c>
    </row>
    <row r="20" spans="1:49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118</v>
      </c>
      <c r="F20" s="31">
        <v>1</v>
      </c>
      <c r="G20" s="31">
        <v>4</v>
      </c>
      <c r="H20" s="31"/>
      <c r="I20" s="31">
        <v>126</v>
      </c>
      <c r="J20" s="33">
        <f>(I20-E20)/E20*100</f>
        <v>6.7796610169491522</v>
      </c>
      <c r="K20" s="34"/>
      <c r="L20" s="32">
        <v>118</v>
      </c>
      <c r="M20" s="36">
        <f>L20/I20</f>
        <v>0.93650793650793651</v>
      </c>
      <c r="N20" s="14">
        <v>128</v>
      </c>
      <c r="O20" s="56">
        <v>6</v>
      </c>
      <c r="P20" s="57">
        <f>O20+F20</f>
        <v>7</v>
      </c>
      <c r="Q20" s="56">
        <v>1</v>
      </c>
      <c r="R20" s="56"/>
      <c r="S20" s="57">
        <f>Q20+G20</f>
        <v>5</v>
      </c>
      <c r="T20" s="57">
        <f>R20+H20</f>
        <v>0</v>
      </c>
      <c r="U20" s="58">
        <v>134</v>
      </c>
      <c r="V20" s="43">
        <f>(U20-N20)/N20*100</f>
        <v>4.6875</v>
      </c>
      <c r="W20" s="58"/>
      <c r="X20" s="58">
        <v>128</v>
      </c>
      <c r="Y20" s="44">
        <f>X20/U20</f>
        <v>0.95522388059701491</v>
      </c>
      <c r="Z20" s="14">
        <v>133</v>
      </c>
      <c r="AA20" s="64">
        <v>1</v>
      </c>
      <c r="AB20" s="65">
        <f>AA20+O20+F20</f>
        <v>8</v>
      </c>
      <c r="AC20" s="64">
        <v>2</v>
      </c>
      <c r="AD20" s="64">
        <v>5</v>
      </c>
      <c r="AE20" s="65">
        <f>AC20+Q20+G20</f>
        <v>7</v>
      </c>
      <c r="AF20" s="65">
        <f>AD20+R20+H20</f>
        <v>5</v>
      </c>
      <c r="AG20" s="66">
        <v>131</v>
      </c>
      <c r="AH20" s="26">
        <f>(AG20-Z20)/Z20*100</f>
        <v>-1.5037593984962405</v>
      </c>
      <c r="AI20" s="66"/>
      <c r="AJ20" s="66">
        <v>127</v>
      </c>
      <c r="AK20" s="27">
        <f>AJ20/AG20</f>
        <v>0.96946564885496178</v>
      </c>
      <c r="AL20" s="14">
        <v>123</v>
      </c>
      <c r="AM20" s="70">
        <v>2</v>
      </c>
      <c r="AN20" s="71">
        <f t="shared" si="0"/>
        <v>10</v>
      </c>
      <c r="AO20" s="70">
        <v>3</v>
      </c>
      <c r="AP20" s="70"/>
      <c r="AQ20" s="71">
        <f t="shared" si="1"/>
        <v>10</v>
      </c>
      <c r="AR20" s="71">
        <f t="shared" si="2"/>
        <v>5</v>
      </c>
      <c r="AS20" s="72">
        <v>132</v>
      </c>
      <c r="AT20" s="51">
        <f>(AS20-AL20)/AL20*100</f>
        <v>7.3170731707317067</v>
      </c>
      <c r="AU20" s="72"/>
      <c r="AV20" s="72">
        <v>129</v>
      </c>
      <c r="AW20" s="52">
        <f>AV20/AS20</f>
        <v>0.97727272727272729</v>
      </c>
    </row>
    <row r="21" spans="1:49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409</v>
      </c>
      <c r="F21" s="31">
        <v>8</v>
      </c>
      <c r="G21" s="31">
        <v>9</v>
      </c>
      <c r="H21" s="31">
        <v>4</v>
      </c>
      <c r="I21" s="31">
        <v>416</v>
      </c>
      <c r="J21" s="33">
        <f>(I21-E21)/E21*100</f>
        <v>1.7114914425427872</v>
      </c>
      <c r="K21" s="34"/>
      <c r="L21" s="32">
        <v>404</v>
      </c>
      <c r="M21" s="36">
        <f>L21/I21</f>
        <v>0.97115384615384615</v>
      </c>
      <c r="N21" s="14">
        <v>412</v>
      </c>
      <c r="O21" s="56">
        <v>13</v>
      </c>
      <c r="P21" s="57">
        <f>O21+F21</f>
        <v>21</v>
      </c>
      <c r="Q21" s="56">
        <v>12</v>
      </c>
      <c r="R21" s="56">
        <v>4</v>
      </c>
      <c r="S21" s="57">
        <f>Q21+G21</f>
        <v>21</v>
      </c>
      <c r="T21" s="57">
        <f>R21+H21</f>
        <v>8</v>
      </c>
      <c r="U21" s="58">
        <v>418</v>
      </c>
      <c r="V21" s="43">
        <f>(U21-N21)/N21*100</f>
        <v>1.4563106796116505</v>
      </c>
      <c r="W21" s="58"/>
      <c r="X21" s="58">
        <v>409</v>
      </c>
      <c r="Y21" s="44">
        <f>X21/U21</f>
        <v>0.97846889952153115</v>
      </c>
      <c r="Z21" s="14">
        <v>417</v>
      </c>
      <c r="AA21" s="64">
        <v>5</v>
      </c>
      <c r="AB21" s="65">
        <f>AA21+O21+F21</f>
        <v>26</v>
      </c>
      <c r="AC21" s="64">
        <v>3</v>
      </c>
      <c r="AD21" s="64">
        <v>4</v>
      </c>
      <c r="AE21" s="65">
        <f>AC21+Q21+G21</f>
        <v>24</v>
      </c>
      <c r="AF21" s="65">
        <f>AD21+R21+H21</f>
        <v>12</v>
      </c>
      <c r="AG21" s="66">
        <v>421</v>
      </c>
      <c r="AH21" s="26">
        <f>(AG21-Z21)/Z21*100</f>
        <v>0.95923261390887282</v>
      </c>
      <c r="AI21" s="66"/>
      <c r="AJ21" s="66">
        <v>410</v>
      </c>
      <c r="AK21" s="27">
        <f>AJ21/AG21</f>
        <v>0.97387173396674587</v>
      </c>
      <c r="AL21" s="14">
        <v>417</v>
      </c>
      <c r="AM21" s="70">
        <v>11</v>
      </c>
      <c r="AN21" s="71">
        <f t="shared" si="0"/>
        <v>37</v>
      </c>
      <c r="AO21" s="70">
        <v>11</v>
      </c>
      <c r="AP21" s="70">
        <v>1</v>
      </c>
      <c r="AQ21" s="71">
        <f t="shared" si="1"/>
        <v>35</v>
      </c>
      <c r="AR21" s="71">
        <f t="shared" si="2"/>
        <v>13</v>
      </c>
      <c r="AS21" s="72">
        <v>422</v>
      </c>
      <c r="AT21" s="51">
        <f>(AS21-AL21)/AL21*100</f>
        <v>1.1990407673860912</v>
      </c>
      <c r="AU21" s="72"/>
      <c r="AV21" s="72">
        <v>415</v>
      </c>
      <c r="AW21" s="52">
        <f>AV21/AS21</f>
        <v>0.98341232227488151</v>
      </c>
    </row>
    <row r="22" spans="1:49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1047</v>
      </c>
      <c r="F22" s="31">
        <v>29</v>
      </c>
      <c r="G22" s="31">
        <v>21</v>
      </c>
      <c r="H22" s="31"/>
      <c r="I22" s="31">
        <v>1146</v>
      </c>
      <c r="J22" s="33">
        <f>(I22-E22)/E22*100</f>
        <v>9.455587392550143</v>
      </c>
      <c r="K22" s="34"/>
      <c r="L22" s="32">
        <v>1092</v>
      </c>
      <c r="M22" s="36">
        <f>L22/I22</f>
        <v>0.95287958115183247</v>
      </c>
      <c r="N22" s="14">
        <v>1113</v>
      </c>
      <c r="O22" s="56">
        <v>42</v>
      </c>
      <c r="P22" s="57">
        <f>O22+F22</f>
        <v>71</v>
      </c>
      <c r="Q22" s="56">
        <v>29</v>
      </c>
      <c r="R22" s="56"/>
      <c r="S22" s="57">
        <f>Q22+G22</f>
        <v>50</v>
      </c>
      <c r="T22" s="57">
        <f>R22+H22</f>
        <v>0</v>
      </c>
      <c r="U22" s="58">
        <v>1168</v>
      </c>
      <c r="V22" s="43">
        <f>(U22-N22)/N22*100</f>
        <v>4.9415992812219232</v>
      </c>
      <c r="W22" s="58"/>
      <c r="X22" s="58">
        <v>1127</v>
      </c>
      <c r="Y22" s="44">
        <f>X22/U22</f>
        <v>0.9648972602739726</v>
      </c>
      <c r="Z22" s="14">
        <v>1134</v>
      </c>
      <c r="AA22" s="64">
        <v>8</v>
      </c>
      <c r="AB22" s="65">
        <f>AA22+O22+F22</f>
        <v>79</v>
      </c>
      <c r="AC22" s="64">
        <v>7</v>
      </c>
      <c r="AD22" s="64">
        <v>4</v>
      </c>
      <c r="AE22" s="65">
        <f>AC22+Q22+G22</f>
        <v>57</v>
      </c>
      <c r="AF22" s="65">
        <f>AD22+R22+H22</f>
        <v>4</v>
      </c>
      <c r="AG22" s="66">
        <v>1167</v>
      </c>
      <c r="AH22" s="26">
        <f>(AG22-Z22)/Z22*100</f>
        <v>2.9100529100529098</v>
      </c>
      <c r="AI22" s="66"/>
      <c r="AJ22" s="66">
        <v>1140</v>
      </c>
      <c r="AK22" s="27">
        <f>AJ22/AG22</f>
        <v>0.9768637532133676</v>
      </c>
      <c r="AL22" s="14">
        <v>1130</v>
      </c>
      <c r="AM22" s="70">
        <v>29</v>
      </c>
      <c r="AN22" s="71">
        <f t="shared" si="0"/>
        <v>108</v>
      </c>
      <c r="AO22" s="70">
        <v>12</v>
      </c>
      <c r="AP22" s="70">
        <v>1</v>
      </c>
      <c r="AQ22" s="71">
        <f t="shared" si="1"/>
        <v>69</v>
      </c>
      <c r="AR22" s="71">
        <f t="shared" si="2"/>
        <v>5</v>
      </c>
      <c r="AS22" s="72">
        <v>1185</v>
      </c>
      <c r="AT22" s="51">
        <f>(AS22-AL22)/AL22*100</f>
        <v>4.8672566371681416</v>
      </c>
      <c r="AU22" s="48"/>
      <c r="AV22" s="72">
        <v>1165</v>
      </c>
      <c r="AW22" s="52">
        <f>AV22/AS22</f>
        <v>0.9831223628691983</v>
      </c>
    </row>
    <row r="23" spans="1:49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569</v>
      </c>
      <c r="F23" s="31">
        <v>13</v>
      </c>
      <c r="G23" s="31">
        <v>6</v>
      </c>
      <c r="H23" s="31"/>
      <c r="I23" s="31">
        <v>609</v>
      </c>
      <c r="J23" s="33">
        <f>(I23-E23)/E23*100</f>
        <v>7.0298769771529006</v>
      </c>
      <c r="K23" s="34"/>
      <c r="L23" s="32">
        <v>580</v>
      </c>
      <c r="M23" s="36">
        <f>L23/I23</f>
        <v>0.95238095238095233</v>
      </c>
      <c r="N23" s="14">
        <v>586</v>
      </c>
      <c r="O23" s="56">
        <v>10</v>
      </c>
      <c r="P23" s="57">
        <f>O23+F23</f>
        <v>23</v>
      </c>
      <c r="Q23" s="56">
        <v>13</v>
      </c>
      <c r="R23" s="56">
        <v>2</v>
      </c>
      <c r="S23" s="57">
        <f>Q23+G23</f>
        <v>19</v>
      </c>
      <c r="T23" s="57">
        <f>R23+H23</f>
        <v>2</v>
      </c>
      <c r="U23" s="58">
        <v>607</v>
      </c>
      <c r="V23" s="43">
        <f>(U23-N23)/N23*100</f>
        <v>3.5836177474402731</v>
      </c>
      <c r="W23" s="58"/>
      <c r="X23" s="58">
        <v>589</v>
      </c>
      <c r="Y23" s="44">
        <f>X23/U23</f>
        <v>0.97034596375617788</v>
      </c>
      <c r="Z23" s="14">
        <v>599</v>
      </c>
      <c r="AA23" s="64">
        <v>4</v>
      </c>
      <c r="AB23" s="65">
        <f>AA23+O23+F23</f>
        <v>27</v>
      </c>
      <c r="AC23" s="64">
        <v>7</v>
      </c>
      <c r="AD23" s="64">
        <v>2</v>
      </c>
      <c r="AE23" s="65">
        <f>AC23+Q23+G23</f>
        <v>26</v>
      </c>
      <c r="AF23" s="65">
        <f>AD23+R23+H23</f>
        <v>4</v>
      </c>
      <c r="AG23" s="66">
        <v>605</v>
      </c>
      <c r="AH23" s="26">
        <f>(AG23-Z23)/Z23*100</f>
        <v>1.001669449081803</v>
      </c>
      <c r="AI23" s="66"/>
      <c r="AJ23" s="66">
        <v>590</v>
      </c>
      <c r="AK23" s="27">
        <f>AJ23/AG23</f>
        <v>0.97520661157024791</v>
      </c>
      <c r="AL23" s="14">
        <v>601</v>
      </c>
      <c r="AM23" s="70">
        <v>8</v>
      </c>
      <c r="AN23" s="71">
        <f t="shared" si="0"/>
        <v>35</v>
      </c>
      <c r="AO23" s="70">
        <v>11</v>
      </c>
      <c r="AP23" s="70">
        <v>1</v>
      </c>
      <c r="AQ23" s="71">
        <f t="shared" si="1"/>
        <v>37</v>
      </c>
      <c r="AR23" s="71">
        <f t="shared" si="2"/>
        <v>5</v>
      </c>
      <c r="AS23" s="72">
        <v>599</v>
      </c>
      <c r="AT23" s="51">
        <f>(AS23-AL23)/AL23*100</f>
        <v>-0.33277870216306155</v>
      </c>
      <c r="AU23" s="48"/>
      <c r="AV23" s="72">
        <v>589</v>
      </c>
      <c r="AW23" s="52">
        <f>AV23/AS23</f>
        <v>0.98330550918196991</v>
      </c>
    </row>
    <row r="24" spans="1:49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159</v>
      </c>
      <c r="F24" s="31">
        <v>5</v>
      </c>
      <c r="G24" s="31">
        <v>4</v>
      </c>
      <c r="H24" s="31">
        <v>2</v>
      </c>
      <c r="I24" s="31">
        <v>156</v>
      </c>
      <c r="J24" s="33">
        <f>(I24-E24)/E24*100</f>
        <v>-1.8867924528301887</v>
      </c>
      <c r="K24" s="34"/>
      <c r="L24" s="32">
        <v>146</v>
      </c>
      <c r="M24" s="36">
        <f>L24/I24</f>
        <v>0.9358974358974359</v>
      </c>
      <c r="N24" s="14">
        <v>156</v>
      </c>
      <c r="O24" s="56">
        <v>5</v>
      </c>
      <c r="P24" s="57">
        <f>O24+F24</f>
        <v>10</v>
      </c>
      <c r="Q24" s="56">
        <v>2</v>
      </c>
      <c r="R24" s="56"/>
      <c r="S24" s="57">
        <f>Q24+G24</f>
        <v>6</v>
      </c>
      <c r="T24" s="57">
        <f>R24+H24</f>
        <v>2</v>
      </c>
      <c r="U24" s="58">
        <v>159</v>
      </c>
      <c r="V24" s="43">
        <f>(U24-N24)/N24*100</f>
        <v>1.9230769230769231</v>
      </c>
      <c r="W24" s="58"/>
      <c r="X24" s="58">
        <v>151</v>
      </c>
      <c r="Y24" s="44">
        <f>X24/U24</f>
        <v>0.94968553459119498</v>
      </c>
      <c r="Z24" s="14">
        <v>155</v>
      </c>
      <c r="AA24" s="64"/>
      <c r="AB24" s="65">
        <f>AA24+O24+F24</f>
        <v>10</v>
      </c>
      <c r="AC24" s="64">
        <v>2</v>
      </c>
      <c r="AD24" s="64"/>
      <c r="AE24" s="65">
        <f>AC24+Q24+G24</f>
        <v>8</v>
      </c>
      <c r="AF24" s="65">
        <f>AD24+R24+H24</f>
        <v>2</v>
      </c>
      <c r="AG24" s="66">
        <v>159</v>
      </c>
      <c r="AH24" s="26">
        <f>(AG24-Z24)/Z24*100</f>
        <v>2.5806451612903225</v>
      </c>
      <c r="AI24" s="66"/>
      <c r="AJ24" s="66">
        <v>152</v>
      </c>
      <c r="AK24" s="27">
        <f>AJ24/AG24</f>
        <v>0.95597484276729561</v>
      </c>
      <c r="AL24" s="14">
        <v>154</v>
      </c>
      <c r="AM24" s="70">
        <v>14</v>
      </c>
      <c r="AN24" s="71">
        <f t="shared" si="0"/>
        <v>24</v>
      </c>
      <c r="AO24" s="70">
        <v>12</v>
      </c>
      <c r="AP24" s="70">
        <v>2</v>
      </c>
      <c r="AQ24" s="71">
        <f t="shared" si="1"/>
        <v>20</v>
      </c>
      <c r="AR24" s="71">
        <f t="shared" si="2"/>
        <v>4</v>
      </c>
      <c r="AS24" s="72">
        <v>157</v>
      </c>
      <c r="AT24" s="51">
        <f>(AS24-AL24)/AL24*100</f>
        <v>1.948051948051948</v>
      </c>
      <c r="AU24" s="48"/>
      <c r="AV24" s="72">
        <v>153</v>
      </c>
      <c r="AW24" s="52">
        <f>AV24/AS24</f>
        <v>0.97452229299363058</v>
      </c>
    </row>
    <row r="25" spans="1:49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537</v>
      </c>
      <c r="F25" s="31">
        <v>12</v>
      </c>
      <c r="G25" s="31">
        <v>12</v>
      </c>
      <c r="H25" s="31"/>
      <c r="I25" s="31">
        <v>541</v>
      </c>
      <c r="J25" s="33">
        <f>(I25-E25)/E25*100</f>
        <v>0.74487895716945995</v>
      </c>
      <c r="K25" s="34"/>
      <c r="L25" s="32">
        <v>525</v>
      </c>
      <c r="M25" s="36">
        <f>L25/I25</f>
        <v>0.97042513863216262</v>
      </c>
      <c r="N25" s="14">
        <v>538</v>
      </c>
      <c r="O25" s="56">
        <v>8</v>
      </c>
      <c r="P25" s="57">
        <f>O25+F25</f>
        <v>20</v>
      </c>
      <c r="Q25" s="56">
        <v>12</v>
      </c>
      <c r="R25" s="56">
        <v>1</v>
      </c>
      <c r="S25" s="57">
        <f>Q25+G25</f>
        <v>24</v>
      </c>
      <c r="T25" s="57">
        <f>R25+H25</f>
        <v>1</v>
      </c>
      <c r="U25" s="58">
        <v>539</v>
      </c>
      <c r="V25" s="43">
        <f>(U25-N25)/N25*100</f>
        <v>0.18587360594795538</v>
      </c>
      <c r="W25" s="58"/>
      <c r="X25" s="58">
        <v>526</v>
      </c>
      <c r="Y25" s="44">
        <f>X25/U25</f>
        <v>0.97588126159554733</v>
      </c>
      <c r="Z25" s="14">
        <v>543</v>
      </c>
      <c r="AA25" s="64">
        <v>5</v>
      </c>
      <c r="AB25" s="65">
        <f>AA25+O25+F25</f>
        <v>25</v>
      </c>
      <c r="AC25" s="64">
        <v>6</v>
      </c>
      <c r="AD25" s="64">
        <v>1</v>
      </c>
      <c r="AE25" s="65">
        <f>AC25+Q25+G25</f>
        <v>30</v>
      </c>
      <c r="AF25" s="65">
        <f>AD25+R25+H25</f>
        <v>2</v>
      </c>
      <c r="AG25" s="66">
        <v>538</v>
      </c>
      <c r="AH25" s="26">
        <f>(AG25-Z25)/Z25*100</f>
        <v>-0.92081031307550654</v>
      </c>
      <c r="AI25" s="66"/>
      <c r="AJ25" s="66">
        <v>528</v>
      </c>
      <c r="AK25" s="27">
        <f>AJ25/AG25</f>
        <v>0.98141263940520451</v>
      </c>
      <c r="AL25" s="14">
        <v>541</v>
      </c>
      <c r="AM25" s="70">
        <v>4</v>
      </c>
      <c r="AN25" s="71">
        <f t="shared" si="0"/>
        <v>29</v>
      </c>
      <c r="AO25" s="70">
        <v>6</v>
      </c>
      <c r="AP25" s="70"/>
      <c r="AQ25" s="71">
        <f t="shared" si="1"/>
        <v>36</v>
      </c>
      <c r="AR25" s="71">
        <f t="shared" si="2"/>
        <v>2</v>
      </c>
      <c r="AS25" s="72">
        <v>543</v>
      </c>
      <c r="AT25" s="51">
        <f>(AS25-AL25)/AL25*100</f>
        <v>0.36968576709796674</v>
      </c>
      <c r="AU25" s="48"/>
      <c r="AV25" s="72">
        <v>525</v>
      </c>
      <c r="AW25" s="52">
        <f>AV25/AS25</f>
        <v>0.96685082872928174</v>
      </c>
    </row>
    <row r="26" spans="1:49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891</v>
      </c>
      <c r="F26" s="31">
        <v>13</v>
      </c>
      <c r="G26" s="31">
        <v>15</v>
      </c>
      <c r="H26" s="31">
        <v>8</v>
      </c>
      <c r="I26" s="31">
        <v>910</v>
      </c>
      <c r="J26" s="33">
        <f>(I26-E26)/E26*100</f>
        <v>2.1324354657687992</v>
      </c>
      <c r="K26" s="34"/>
      <c r="L26" s="32">
        <v>889</v>
      </c>
      <c r="M26" s="36">
        <f>L26/I26</f>
        <v>0.97692307692307689</v>
      </c>
      <c r="N26" s="14">
        <v>886</v>
      </c>
      <c r="O26" s="56">
        <v>25</v>
      </c>
      <c r="P26" s="57">
        <f>O26+F26</f>
        <v>38</v>
      </c>
      <c r="Q26" s="56">
        <v>21</v>
      </c>
      <c r="R26" s="56">
        <v>11</v>
      </c>
      <c r="S26" s="57">
        <f>Q26+G26</f>
        <v>36</v>
      </c>
      <c r="T26" s="57">
        <f>R26+H26</f>
        <v>19</v>
      </c>
      <c r="U26" s="58">
        <v>914</v>
      </c>
      <c r="V26" s="43">
        <f>(U26-N26)/N26*100</f>
        <v>3.1602708803611739</v>
      </c>
      <c r="W26" s="58"/>
      <c r="X26" s="58">
        <v>906</v>
      </c>
      <c r="Y26" s="44">
        <f>X26/U26</f>
        <v>0.99124726477024072</v>
      </c>
      <c r="Z26" s="14">
        <v>907</v>
      </c>
      <c r="AA26" s="64">
        <v>8</v>
      </c>
      <c r="AB26" s="65">
        <f>AA26+O26+F26</f>
        <v>46</v>
      </c>
      <c r="AC26" s="64">
        <v>8</v>
      </c>
      <c r="AD26" s="64">
        <v>8</v>
      </c>
      <c r="AE26" s="65">
        <f>AC26+Q26+G26</f>
        <v>44</v>
      </c>
      <c r="AF26" s="65">
        <f>AD26+R26+H26</f>
        <v>27</v>
      </c>
      <c r="AG26" s="66">
        <v>915</v>
      </c>
      <c r="AH26" s="26">
        <f>(AG26-Z26)/Z26*100</f>
        <v>0.88202866593164275</v>
      </c>
      <c r="AI26" s="66"/>
      <c r="AJ26" s="66">
        <v>906</v>
      </c>
      <c r="AK26" s="27">
        <f>AJ26/AG26</f>
        <v>0.99016393442622952</v>
      </c>
      <c r="AL26" s="14">
        <v>912</v>
      </c>
      <c r="AM26" s="70">
        <v>13</v>
      </c>
      <c r="AN26" s="71">
        <f t="shared" si="0"/>
        <v>59</v>
      </c>
      <c r="AO26" s="70">
        <v>7</v>
      </c>
      <c r="AP26" s="70">
        <v>2</v>
      </c>
      <c r="AQ26" s="71">
        <f t="shared" si="1"/>
        <v>51</v>
      </c>
      <c r="AR26" s="71">
        <f t="shared" si="2"/>
        <v>29</v>
      </c>
      <c r="AS26" s="72">
        <v>921</v>
      </c>
      <c r="AT26" s="51">
        <f>(AS26-AL26)/AL26*100</f>
        <v>0.98684210526315785</v>
      </c>
      <c r="AU26" s="72"/>
      <c r="AV26" s="72">
        <v>913</v>
      </c>
      <c r="AW26" s="52">
        <f>AV26/AS26</f>
        <v>0.99131378935939196</v>
      </c>
    </row>
    <row r="27" spans="1:49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326</v>
      </c>
      <c r="F27" s="31">
        <v>9</v>
      </c>
      <c r="G27" s="31">
        <v>3</v>
      </c>
      <c r="H27" s="31">
        <v>1</v>
      </c>
      <c r="I27" s="31">
        <v>327</v>
      </c>
      <c r="J27" s="33">
        <f>(I27-E27)/E27*100</f>
        <v>0.30674846625766872</v>
      </c>
      <c r="K27" s="34"/>
      <c r="L27" s="32">
        <v>321</v>
      </c>
      <c r="M27" s="36">
        <f>L27/I27</f>
        <v>0.98165137614678899</v>
      </c>
      <c r="N27" s="14">
        <v>321</v>
      </c>
      <c r="O27" s="56">
        <v>5</v>
      </c>
      <c r="P27" s="57">
        <f>O27+F27</f>
        <v>14</v>
      </c>
      <c r="Q27" s="56">
        <v>14</v>
      </c>
      <c r="R27" s="56">
        <v>7</v>
      </c>
      <c r="S27" s="57">
        <f>Q27+G27</f>
        <v>17</v>
      </c>
      <c r="T27" s="57">
        <f>R27+H27</f>
        <v>8</v>
      </c>
      <c r="U27" s="58">
        <v>318</v>
      </c>
      <c r="V27" s="43">
        <f>(U27-N27)/N27*100</f>
        <v>-0.93457943925233633</v>
      </c>
      <c r="W27" s="58"/>
      <c r="X27" s="58">
        <v>315</v>
      </c>
      <c r="Y27" s="44">
        <f>X27/U27</f>
        <v>0.99056603773584906</v>
      </c>
      <c r="Z27" s="14">
        <v>322</v>
      </c>
      <c r="AA27" s="64">
        <v>3</v>
      </c>
      <c r="AB27" s="65">
        <f>AA27+O27+F27</f>
        <v>17</v>
      </c>
      <c r="AC27" s="64">
        <v>2</v>
      </c>
      <c r="AD27" s="64">
        <v>4</v>
      </c>
      <c r="AE27" s="65">
        <f>AC27+Q27+G27</f>
        <v>19</v>
      </c>
      <c r="AF27" s="65">
        <f>AD27+R27+H27</f>
        <v>12</v>
      </c>
      <c r="AG27" s="66">
        <v>318</v>
      </c>
      <c r="AH27" s="26">
        <f>(AG27-Z27)/Z27*100</f>
        <v>-1.2422360248447204</v>
      </c>
      <c r="AI27" s="66"/>
      <c r="AJ27" s="66">
        <v>314</v>
      </c>
      <c r="AK27" s="27">
        <f>AJ27/AG27</f>
        <v>0.98742138364779874</v>
      </c>
      <c r="AL27" s="14">
        <v>323</v>
      </c>
      <c r="AM27" s="70">
        <v>4</v>
      </c>
      <c r="AN27" s="71">
        <f t="shared" si="0"/>
        <v>21</v>
      </c>
      <c r="AO27" s="70">
        <v>6</v>
      </c>
      <c r="AP27" s="70">
        <v>3</v>
      </c>
      <c r="AQ27" s="71">
        <f t="shared" si="1"/>
        <v>25</v>
      </c>
      <c r="AR27" s="71">
        <f t="shared" si="2"/>
        <v>15</v>
      </c>
      <c r="AS27" s="72">
        <v>317</v>
      </c>
      <c r="AT27" s="51">
        <f>(AS27-AL27)/AL27*100</f>
        <v>-1.8575851393188854</v>
      </c>
      <c r="AU27" s="72"/>
      <c r="AV27" s="72">
        <v>315</v>
      </c>
      <c r="AW27" s="52">
        <f>AV27/AS27</f>
        <v>0.99369085173501581</v>
      </c>
    </row>
    <row r="28" spans="1:49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68</v>
      </c>
      <c r="F28" s="31">
        <v>2</v>
      </c>
      <c r="G28" s="31">
        <v>1</v>
      </c>
      <c r="H28" s="31"/>
      <c r="I28" s="31">
        <v>75</v>
      </c>
      <c r="J28" s="33">
        <f>(I28-E28)/E28*100</f>
        <v>10.294117647058822</v>
      </c>
      <c r="K28" s="34"/>
      <c r="L28" s="32">
        <v>74</v>
      </c>
      <c r="M28" s="36">
        <f>L28/I28</f>
        <v>0.98666666666666669</v>
      </c>
      <c r="N28" s="14">
        <v>69</v>
      </c>
      <c r="O28" s="56">
        <v>1</v>
      </c>
      <c r="P28" s="57">
        <f>O28+F28</f>
        <v>3</v>
      </c>
      <c r="Q28" s="56">
        <v>3</v>
      </c>
      <c r="R28" s="56">
        <v>1</v>
      </c>
      <c r="S28" s="57">
        <f>Q28+G28</f>
        <v>4</v>
      </c>
      <c r="T28" s="57">
        <f>R28+H28</f>
        <v>1</v>
      </c>
      <c r="U28" s="58">
        <v>73</v>
      </c>
      <c r="V28" s="43">
        <f>(U28-N28)/N28*100</f>
        <v>5.7971014492753623</v>
      </c>
      <c r="W28" s="58"/>
      <c r="X28" s="58">
        <v>72</v>
      </c>
      <c r="Y28" s="44">
        <f>X28/U28</f>
        <v>0.98630136986301364</v>
      </c>
      <c r="Z28" s="14">
        <v>71</v>
      </c>
      <c r="AA28" s="64"/>
      <c r="AB28" s="65">
        <f>AA28+O28+F28</f>
        <v>3</v>
      </c>
      <c r="AC28" s="64">
        <v>2</v>
      </c>
      <c r="AD28" s="64">
        <v>1</v>
      </c>
      <c r="AE28" s="65">
        <f>AC28+Q28+G28</f>
        <v>6</v>
      </c>
      <c r="AF28" s="65">
        <f>AD28+R28+H28</f>
        <v>2</v>
      </c>
      <c r="AG28" s="66">
        <v>72</v>
      </c>
      <c r="AH28" s="26">
        <f>(AG28-Z28)/Z28*100</f>
        <v>1.4084507042253522</v>
      </c>
      <c r="AI28" s="66"/>
      <c r="AJ28" s="66">
        <v>71</v>
      </c>
      <c r="AK28" s="27">
        <f>AJ28/AG28</f>
        <v>0.98611111111111116</v>
      </c>
      <c r="AL28" s="14">
        <v>74</v>
      </c>
      <c r="AM28" s="70">
        <v>3</v>
      </c>
      <c r="AN28" s="71">
        <f t="shared" si="0"/>
        <v>6</v>
      </c>
      <c r="AO28" s="70">
        <v>2</v>
      </c>
      <c r="AP28" s="70">
        <v>1</v>
      </c>
      <c r="AQ28" s="71">
        <f t="shared" si="1"/>
        <v>8</v>
      </c>
      <c r="AR28" s="71">
        <f t="shared" si="2"/>
        <v>3</v>
      </c>
      <c r="AS28" s="72">
        <v>75</v>
      </c>
      <c r="AT28" s="51">
        <f>(AS28-AL28)/AL28*100</f>
        <v>1.3513513513513513</v>
      </c>
      <c r="AU28" s="72"/>
      <c r="AV28" s="72">
        <v>75</v>
      </c>
      <c r="AW28" s="52">
        <f>AV28/AS28</f>
        <v>1</v>
      </c>
    </row>
    <row r="29" spans="1:49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135</v>
      </c>
      <c r="F29" s="31">
        <v>6</v>
      </c>
      <c r="G29" s="31">
        <v>1</v>
      </c>
      <c r="H29" s="31"/>
      <c r="I29" s="31">
        <v>139</v>
      </c>
      <c r="J29" s="33">
        <f>(I29-E29)/E29*100</f>
        <v>2.9629629629629632</v>
      </c>
      <c r="K29" s="34"/>
      <c r="L29" s="32">
        <v>138</v>
      </c>
      <c r="M29" s="36">
        <f>L29/I29</f>
        <v>0.9928057553956835</v>
      </c>
      <c r="N29" s="14">
        <v>136</v>
      </c>
      <c r="O29" s="56">
        <v>2</v>
      </c>
      <c r="P29" s="57">
        <f>O29+F29</f>
        <v>8</v>
      </c>
      <c r="Q29" s="56">
        <v>5</v>
      </c>
      <c r="R29" s="56">
        <v>2</v>
      </c>
      <c r="S29" s="57">
        <f>Q29+G29</f>
        <v>6</v>
      </c>
      <c r="T29" s="57">
        <f>R29+H29</f>
        <v>2</v>
      </c>
      <c r="U29" s="58">
        <v>135</v>
      </c>
      <c r="V29" s="43">
        <f>(U29-N29)/N29*100</f>
        <v>-0.73529411764705876</v>
      </c>
      <c r="W29" s="58"/>
      <c r="X29" s="58">
        <v>135</v>
      </c>
      <c r="Y29" s="44">
        <f>X29/U29</f>
        <v>1</v>
      </c>
      <c r="Z29" s="14">
        <v>133</v>
      </c>
      <c r="AA29" s="64">
        <v>1</v>
      </c>
      <c r="AB29" s="65">
        <f>AA29+O29+F29</f>
        <v>9</v>
      </c>
      <c r="AC29" s="64">
        <v>2</v>
      </c>
      <c r="AD29" s="64">
        <v>3</v>
      </c>
      <c r="AE29" s="65">
        <f>AC29+Q29+G29</f>
        <v>8</v>
      </c>
      <c r="AF29" s="65">
        <f>AD29+R29+H29</f>
        <v>5</v>
      </c>
      <c r="AG29" s="66">
        <v>135</v>
      </c>
      <c r="AH29" s="26">
        <f>(AG29-Z29)/Z29*100</f>
        <v>1.5037593984962405</v>
      </c>
      <c r="AI29" s="66"/>
      <c r="AJ29" s="66">
        <v>134</v>
      </c>
      <c r="AK29" s="27">
        <f>AJ29/AG29</f>
        <v>0.99259259259259258</v>
      </c>
      <c r="AL29" s="14">
        <v>133</v>
      </c>
      <c r="AM29" s="70">
        <v>5</v>
      </c>
      <c r="AN29" s="71">
        <f t="shared" si="0"/>
        <v>14</v>
      </c>
      <c r="AO29" s="70">
        <v>4</v>
      </c>
      <c r="AP29" s="70">
        <v>2</v>
      </c>
      <c r="AQ29" s="71">
        <f t="shared" si="1"/>
        <v>12</v>
      </c>
      <c r="AR29" s="71">
        <f t="shared" si="2"/>
        <v>7</v>
      </c>
      <c r="AS29" s="72">
        <v>135</v>
      </c>
      <c r="AT29" s="51">
        <f>(AS29-AL29)/AL29*100</f>
        <v>1.5037593984962405</v>
      </c>
      <c r="AU29" s="48"/>
      <c r="AV29" s="72">
        <v>134</v>
      </c>
      <c r="AW29" s="52">
        <f>AV29/AS29</f>
        <v>0.99259259259259258</v>
      </c>
    </row>
    <row r="30" spans="1:49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272</v>
      </c>
      <c r="F30" s="31">
        <v>2</v>
      </c>
      <c r="G30" s="31">
        <v>3</v>
      </c>
      <c r="H30" s="31">
        <v>1</v>
      </c>
      <c r="I30" s="31">
        <v>277</v>
      </c>
      <c r="J30" s="33">
        <f>(I30-E30)/E30*100</f>
        <v>1.8382352941176472</v>
      </c>
      <c r="K30" s="34"/>
      <c r="L30" s="32">
        <v>272</v>
      </c>
      <c r="M30" s="36">
        <f>L30/I30</f>
        <v>0.98194945848375448</v>
      </c>
      <c r="N30" s="14">
        <v>277</v>
      </c>
      <c r="O30" s="56">
        <v>2</v>
      </c>
      <c r="P30" s="57">
        <f>O30+F30</f>
        <v>4</v>
      </c>
      <c r="Q30" s="56">
        <v>5</v>
      </c>
      <c r="R30" s="56">
        <v>1</v>
      </c>
      <c r="S30" s="57">
        <f>Q30+G30</f>
        <v>8</v>
      </c>
      <c r="T30" s="57">
        <f>R30+H30</f>
        <v>2</v>
      </c>
      <c r="U30" s="58">
        <v>275</v>
      </c>
      <c r="V30" s="43">
        <f>(U30-N30)/N30*100</f>
        <v>-0.72202166064981954</v>
      </c>
      <c r="W30" s="58"/>
      <c r="X30" s="58">
        <v>271</v>
      </c>
      <c r="Y30" s="44">
        <f>X30/U30</f>
        <v>0.98545454545454547</v>
      </c>
      <c r="Z30" s="14">
        <v>285</v>
      </c>
      <c r="AA30" s="64">
        <v>1</v>
      </c>
      <c r="AB30" s="65">
        <f>AA30+O30+F30</f>
        <v>5</v>
      </c>
      <c r="AC30" s="64">
        <v>1</v>
      </c>
      <c r="AD30" s="64">
        <v>4</v>
      </c>
      <c r="AE30" s="65">
        <f>AC30+Q30+G30</f>
        <v>9</v>
      </c>
      <c r="AF30" s="65">
        <f>AD30+R30+H30</f>
        <v>6</v>
      </c>
      <c r="AG30" s="66">
        <v>272</v>
      </c>
      <c r="AH30" s="26">
        <f>(AG30-Z30)/Z30*100</f>
        <v>-4.5614035087719298</v>
      </c>
      <c r="AI30" s="66"/>
      <c r="AJ30" s="66">
        <v>270</v>
      </c>
      <c r="AK30" s="27">
        <f>AJ30/AG30</f>
        <v>0.99264705882352944</v>
      </c>
      <c r="AL30" s="14">
        <v>279</v>
      </c>
      <c r="AM30" s="70">
        <v>11</v>
      </c>
      <c r="AN30" s="71">
        <f t="shared" si="0"/>
        <v>16</v>
      </c>
      <c r="AO30" s="70">
        <v>4</v>
      </c>
      <c r="AP30" s="70">
        <v>2</v>
      </c>
      <c r="AQ30" s="71">
        <f t="shared" si="1"/>
        <v>13</v>
      </c>
      <c r="AR30" s="71">
        <f t="shared" si="2"/>
        <v>8</v>
      </c>
      <c r="AS30" s="72">
        <v>275</v>
      </c>
      <c r="AT30" s="51">
        <f>(AS30-AL30)/AL30*100</f>
        <v>-1.4336917562724014</v>
      </c>
      <c r="AU30" s="48"/>
      <c r="AV30" s="72">
        <v>272</v>
      </c>
      <c r="AW30" s="52">
        <f>AV30/AS30</f>
        <v>0.98909090909090913</v>
      </c>
    </row>
    <row r="31" spans="1:49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2016</v>
      </c>
      <c r="F31" s="31">
        <v>39</v>
      </c>
      <c r="G31" s="31">
        <v>47</v>
      </c>
      <c r="H31" s="31">
        <v>31</v>
      </c>
      <c r="I31" s="31">
        <v>1984</v>
      </c>
      <c r="J31" s="33">
        <f>(I31-E31)/E31*100</f>
        <v>-1.5873015873015872</v>
      </c>
      <c r="K31" s="34"/>
      <c r="L31" s="32">
        <v>1883</v>
      </c>
      <c r="M31" s="36">
        <f>L31/I31</f>
        <v>0.94909274193548387</v>
      </c>
      <c r="N31" s="14">
        <v>1989</v>
      </c>
      <c r="O31" s="56">
        <v>47</v>
      </c>
      <c r="P31" s="57">
        <f>O31+F31</f>
        <v>86</v>
      </c>
      <c r="Q31" s="56">
        <v>57</v>
      </c>
      <c r="R31" s="56">
        <v>33</v>
      </c>
      <c r="S31" s="57">
        <f>Q31+G31</f>
        <v>104</v>
      </c>
      <c r="T31" s="57">
        <f>R31+H31</f>
        <v>64</v>
      </c>
      <c r="U31" s="58">
        <v>1977</v>
      </c>
      <c r="V31" s="43">
        <f>(U31-N31)/N31*100</f>
        <v>-0.60331825037707398</v>
      </c>
      <c r="W31" s="58"/>
      <c r="X31" s="58">
        <v>1906</v>
      </c>
      <c r="Y31" s="44">
        <f>X31/U31</f>
        <v>0.96408700050581686</v>
      </c>
      <c r="Z31" s="14">
        <v>1983</v>
      </c>
      <c r="AA31" s="64">
        <v>12</v>
      </c>
      <c r="AB31" s="65">
        <f>AA31+O31+F31</f>
        <v>98</v>
      </c>
      <c r="AC31" s="64">
        <v>21</v>
      </c>
      <c r="AD31" s="64">
        <v>20</v>
      </c>
      <c r="AE31" s="65">
        <f>AC31+Q31+G31</f>
        <v>125</v>
      </c>
      <c r="AF31" s="65">
        <f>AD31+R31+H31</f>
        <v>84</v>
      </c>
      <c r="AG31" s="66">
        <v>1966</v>
      </c>
      <c r="AH31" s="26">
        <f>(AG31-Z31)/Z31*100</f>
        <v>-0.85728693898134145</v>
      </c>
      <c r="AI31" s="66"/>
      <c r="AJ31" s="66">
        <v>1887</v>
      </c>
      <c r="AK31" s="27">
        <f>AJ31/AG31</f>
        <v>0.95981688708036628</v>
      </c>
      <c r="AL31" s="14">
        <v>1996</v>
      </c>
      <c r="AM31" s="70">
        <v>32</v>
      </c>
      <c r="AN31" s="71">
        <f t="shared" si="0"/>
        <v>130</v>
      </c>
      <c r="AO31" s="70">
        <v>33</v>
      </c>
      <c r="AP31" s="70">
        <v>15</v>
      </c>
      <c r="AQ31" s="71">
        <f t="shared" si="1"/>
        <v>158</v>
      </c>
      <c r="AR31" s="71">
        <f t="shared" si="2"/>
        <v>99</v>
      </c>
      <c r="AS31" s="72">
        <v>1958</v>
      </c>
      <c r="AT31" s="51">
        <f>(AS31-AL31)/AL31*100</f>
        <v>-1.903807615230461</v>
      </c>
      <c r="AU31" s="72"/>
      <c r="AV31" s="72">
        <v>1894</v>
      </c>
      <c r="AW31" s="52">
        <f>AV31/AS31</f>
        <v>0.96731358529111333</v>
      </c>
    </row>
    <row r="32" spans="1:49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243</v>
      </c>
      <c r="F32" s="31">
        <v>5</v>
      </c>
      <c r="G32" s="31">
        <v>5</v>
      </c>
      <c r="H32" s="31">
        <v>1</v>
      </c>
      <c r="I32" s="31">
        <v>251</v>
      </c>
      <c r="J32" s="33">
        <f>(I32-E32)/E32*100</f>
        <v>3.2921810699588478</v>
      </c>
      <c r="K32" s="34"/>
      <c r="L32" s="32">
        <v>237</v>
      </c>
      <c r="M32" s="36">
        <f>L32/I32</f>
        <v>0.94422310756972117</v>
      </c>
      <c r="N32" s="14">
        <v>252</v>
      </c>
      <c r="O32" s="56">
        <v>7</v>
      </c>
      <c r="P32" s="57">
        <f>O32+F32</f>
        <v>12</v>
      </c>
      <c r="Q32" s="56">
        <v>5</v>
      </c>
      <c r="R32" s="56">
        <v>5</v>
      </c>
      <c r="S32" s="57">
        <f>Q32+G32</f>
        <v>10</v>
      </c>
      <c r="T32" s="57">
        <f>R32+H32</f>
        <v>6</v>
      </c>
      <c r="U32" s="58">
        <v>254</v>
      </c>
      <c r="V32" s="43">
        <f>(U32-N32)/N32*100</f>
        <v>0.79365079365079361</v>
      </c>
      <c r="W32" s="58"/>
      <c r="X32" s="58">
        <v>239</v>
      </c>
      <c r="Y32" s="44">
        <f>X32/U32</f>
        <v>0.94094488188976377</v>
      </c>
      <c r="Z32" s="14">
        <v>249</v>
      </c>
      <c r="AA32" s="64">
        <v>2</v>
      </c>
      <c r="AB32" s="65">
        <f>AA32+O32+F32</f>
        <v>14</v>
      </c>
      <c r="AC32" s="64">
        <v>1</v>
      </c>
      <c r="AD32" s="64">
        <v>2</v>
      </c>
      <c r="AE32" s="65">
        <f>AC32+Q32+G32</f>
        <v>11</v>
      </c>
      <c r="AF32" s="65">
        <f>AD32+R32+H32</f>
        <v>8</v>
      </c>
      <c r="AG32" s="66">
        <v>256</v>
      </c>
      <c r="AH32" s="26">
        <f>(AG32-Z32)/Z32*100</f>
        <v>2.8112449799196786</v>
      </c>
      <c r="AI32" s="66"/>
      <c r="AJ32" s="66">
        <v>243</v>
      </c>
      <c r="AK32" s="27">
        <f>AJ32/AG32</f>
        <v>0.94921875</v>
      </c>
      <c r="AL32" s="14">
        <v>254</v>
      </c>
      <c r="AM32" s="70">
        <v>3</v>
      </c>
      <c r="AN32" s="71">
        <f t="shared" si="0"/>
        <v>17</v>
      </c>
      <c r="AO32" s="70">
        <v>2</v>
      </c>
      <c r="AP32" s="70"/>
      <c r="AQ32" s="71">
        <f t="shared" si="1"/>
        <v>13</v>
      </c>
      <c r="AR32" s="71">
        <f t="shared" si="2"/>
        <v>8</v>
      </c>
      <c r="AS32" s="72">
        <v>256</v>
      </c>
      <c r="AT32" s="51">
        <f>(AS32-AL32)/AL32*100</f>
        <v>0.78740157480314954</v>
      </c>
      <c r="AU32" s="72"/>
      <c r="AV32" s="72">
        <v>249</v>
      </c>
      <c r="AW32" s="52">
        <f>AV32/AS32</f>
        <v>0.97265625</v>
      </c>
    </row>
    <row r="33" spans="1:49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185</v>
      </c>
      <c r="F33" s="31">
        <v>2</v>
      </c>
      <c r="G33" s="31">
        <v>4</v>
      </c>
      <c r="H33" s="31">
        <v>1</v>
      </c>
      <c r="I33" s="31">
        <v>191</v>
      </c>
      <c r="J33" s="33">
        <f>(I33-E33)/E33*100</f>
        <v>3.2432432432432434</v>
      </c>
      <c r="K33" s="34"/>
      <c r="L33" s="32">
        <v>181</v>
      </c>
      <c r="M33" s="36">
        <f>L33/I33</f>
        <v>0.94764397905759157</v>
      </c>
      <c r="N33" s="14">
        <v>194</v>
      </c>
      <c r="O33" s="56">
        <v>3</v>
      </c>
      <c r="P33" s="57">
        <f>O33+F33</f>
        <v>5</v>
      </c>
      <c r="Q33" s="56">
        <v>5</v>
      </c>
      <c r="R33" s="56">
        <v>2</v>
      </c>
      <c r="S33" s="57">
        <f>Q33+G33</f>
        <v>9</v>
      </c>
      <c r="T33" s="57">
        <f>R33+H33</f>
        <v>3</v>
      </c>
      <c r="U33" s="58">
        <v>189</v>
      </c>
      <c r="V33" s="43">
        <f>(U33-N33)/N33*100</f>
        <v>-2.5773195876288657</v>
      </c>
      <c r="W33" s="58"/>
      <c r="X33" s="58">
        <v>182</v>
      </c>
      <c r="Y33" s="44">
        <f>X33/U33</f>
        <v>0.96296296296296291</v>
      </c>
      <c r="Z33" s="14">
        <v>193</v>
      </c>
      <c r="AA33" s="64">
        <v>1</v>
      </c>
      <c r="AB33" s="65">
        <f>AA33+O33+F33</f>
        <v>6</v>
      </c>
      <c r="AC33" s="64">
        <v>2</v>
      </c>
      <c r="AD33" s="64">
        <v>2</v>
      </c>
      <c r="AE33" s="65">
        <f>AC33+Q33+G33</f>
        <v>11</v>
      </c>
      <c r="AF33" s="65">
        <f>AD33+R33+H33</f>
        <v>5</v>
      </c>
      <c r="AG33" s="66">
        <v>187</v>
      </c>
      <c r="AH33" s="26">
        <f>(AG33-Z33)/Z33*100</f>
        <v>-3.1088082901554404</v>
      </c>
      <c r="AI33" s="66"/>
      <c r="AJ33" s="66">
        <v>181</v>
      </c>
      <c r="AK33" s="27">
        <f>AJ33/AG33</f>
        <v>0.96791443850267378</v>
      </c>
      <c r="AL33" s="14">
        <v>192</v>
      </c>
      <c r="AM33" s="70">
        <v>4</v>
      </c>
      <c r="AN33" s="71">
        <f t="shared" si="0"/>
        <v>10</v>
      </c>
      <c r="AO33" s="70">
        <v>1</v>
      </c>
      <c r="AP33" s="70"/>
      <c r="AQ33" s="71">
        <f t="shared" si="1"/>
        <v>12</v>
      </c>
      <c r="AR33" s="71">
        <f t="shared" si="2"/>
        <v>5</v>
      </c>
      <c r="AS33" s="72">
        <v>190</v>
      </c>
      <c r="AT33" s="51">
        <f>(AS33-AL33)/AL33*100</f>
        <v>-1.0416666666666665</v>
      </c>
      <c r="AU33" s="48"/>
      <c r="AV33" s="72">
        <v>188</v>
      </c>
      <c r="AW33" s="52">
        <f>AV33/AS33</f>
        <v>0.98947368421052628</v>
      </c>
    </row>
    <row r="34" spans="1:49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581</v>
      </c>
      <c r="F34" s="31">
        <v>14</v>
      </c>
      <c r="G34" s="31">
        <v>10</v>
      </c>
      <c r="H34" s="31">
        <v>6</v>
      </c>
      <c r="I34" s="31">
        <v>610</v>
      </c>
      <c r="J34" s="33">
        <f>(I34-E34)/E34*100</f>
        <v>4.9913941480206541</v>
      </c>
      <c r="K34" s="34"/>
      <c r="L34" s="32">
        <v>600</v>
      </c>
      <c r="M34" s="36">
        <f>L34/I34</f>
        <v>0.98360655737704916</v>
      </c>
      <c r="N34" s="14">
        <v>594</v>
      </c>
      <c r="O34" s="56">
        <v>12</v>
      </c>
      <c r="P34" s="57">
        <f>O34+F34</f>
        <v>26</v>
      </c>
      <c r="Q34" s="56">
        <v>7</v>
      </c>
      <c r="R34" s="56">
        <v>6</v>
      </c>
      <c r="S34" s="57">
        <f>Q34+G34</f>
        <v>17</v>
      </c>
      <c r="T34" s="57">
        <f>R34+H34</f>
        <v>12</v>
      </c>
      <c r="U34" s="58">
        <v>615</v>
      </c>
      <c r="V34" s="43">
        <f>(U34-N34)/N34*100</f>
        <v>3.535353535353535</v>
      </c>
      <c r="W34" s="58"/>
      <c r="X34" s="58">
        <v>606</v>
      </c>
      <c r="Y34" s="44">
        <f>X34/U34</f>
        <v>0.98536585365853657</v>
      </c>
      <c r="Z34" s="14">
        <v>603</v>
      </c>
      <c r="AA34" s="64">
        <v>3</v>
      </c>
      <c r="AB34" s="65">
        <f>AA34+O34+F34</f>
        <v>29</v>
      </c>
      <c r="AC34" s="64">
        <v>4</v>
      </c>
      <c r="AD34" s="64">
        <v>6</v>
      </c>
      <c r="AE34" s="65">
        <f>AC34+Q34+G34</f>
        <v>21</v>
      </c>
      <c r="AF34" s="65">
        <f>AD34+R34+H34</f>
        <v>18</v>
      </c>
      <c r="AG34" s="66">
        <v>612</v>
      </c>
      <c r="AH34" s="26">
        <f>(AG34-Z34)/Z34*100</f>
        <v>1.4925373134328357</v>
      </c>
      <c r="AI34" s="66"/>
      <c r="AJ34" s="66">
        <v>605</v>
      </c>
      <c r="AK34" s="27">
        <f>AJ34/AG34</f>
        <v>0.98856209150326801</v>
      </c>
      <c r="AL34" s="14">
        <v>606</v>
      </c>
      <c r="AM34" s="70">
        <v>1</v>
      </c>
      <c r="AN34" s="71">
        <f t="shared" si="0"/>
        <v>30</v>
      </c>
      <c r="AO34" s="70">
        <v>2</v>
      </c>
      <c r="AP34" s="70">
        <v>1</v>
      </c>
      <c r="AQ34" s="71">
        <f t="shared" si="1"/>
        <v>23</v>
      </c>
      <c r="AR34" s="71">
        <f t="shared" si="2"/>
        <v>19</v>
      </c>
      <c r="AS34" s="72">
        <v>626</v>
      </c>
      <c r="AT34" s="51">
        <f>(AS34-AL34)/AL34*100</f>
        <v>3.3003300330032999</v>
      </c>
      <c r="AU34" s="48"/>
      <c r="AV34" s="72">
        <v>617</v>
      </c>
      <c r="AW34" s="52">
        <f>AV34/AS34</f>
        <v>0.98562300319488816</v>
      </c>
    </row>
    <row r="35" spans="1:49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233</v>
      </c>
      <c r="F35" s="31">
        <v>6</v>
      </c>
      <c r="G35" s="31">
        <v>2</v>
      </c>
      <c r="H35" s="31">
        <v>1</v>
      </c>
      <c r="I35" s="31">
        <v>241</v>
      </c>
      <c r="J35" s="33">
        <f>(I35-E35)/E35*100</f>
        <v>3.4334763948497855</v>
      </c>
      <c r="K35" s="34"/>
      <c r="L35" s="32">
        <v>224</v>
      </c>
      <c r="M35" s="36">
        <f>L35/I35</f>
        <v>0.9294605809128631</v>
      </c>
      <c r="N35" s="14">
        <v>232</v>
      </c>
      <c r="O35" s="56">
        <v>8</v>
      </c>
      <c r="P35" s="57">
        <f>O35+F35</f>
        <v>14</v>
      </c>
      <c r="Q35" s="56">
        <v>4</v>
      </c>
      <c r="R35" s="56">
        <v>1</v>
      </c>
      <c r="S35" s="57">
        <f>Q35+G35</f>
        <v>6</v>
      </c>
      <c r="T35" s="57">
        <f>R35+H35</f>
        <v>2</v>
      </c>
      <c r="U35" s="58">
        <v>245</v>
      </c>
      <c r="V35" s="43">
        <f>(U35-N35)/N35*100</f>
        <v>5.6034482758620694</v>
      </c>
      <c r="W35" s="58"/>
      <c r="X35" s="58">
        <v>233</v>
      </c>
      <c r="Y35" s="44">
        <f>X35/U35</f>
        <v>0.95102040816326527</v>
      </c>
      <c r="Z35" s="14">
        <v>234</v>
      </c>
      <c r="AA35" s="64"/>
      <c r="AB35" s="65">
        <f>AA35+O35+F35</f>
        <v>14</v>
      </c>
      <c r="AC35" s="64">
        <v>1</v>
      </c>
      <c r="AD35" s="64">
        <v>1</v>
      </c>
      <c r="AE35" s="65">
        <f>AC35+Q35+G35</f>
        <v>7</v>
      </c>
      <c r="AF35" s="65">
        <f>AD35+R35+H35</f>
        <v>3</v>
      </c>
      <c r="AG35" s="66">
        <v>241</v>
      </c>
      <c r="AH35" s="26">
        <f>(AG35-Z35)/Z35*100</f>
        <v>2.9914529914529915</v>
      </c>
      <c r="AI35" s="66"/>
      <c r="AJ35" s="66">
        <v>231</v>
      </c>
      <c r="AK35" s="27">
        <f>AJ35/AG35</f>
        <v>0.95850622406639008</v>
      </c>
      <c r="AL35" s="14">
        <v>235</v>
      </c>
      <c r="AM35" s="70">
        <v>9</v>
      </c>
      <c r="AN35" s="71">
        <f t="shared" si="0"/>
        <v>23</v>
      </c>
      <c r="AO35" s="70">
        <v>9</v>
      </c>
      <c r="AP35" s="70"/>
      <c r="AQ35" s="71">
        <f t="shared" si="1"/>
        <v>16</v>
      </c>
      <c r="AR35" s="71">
        <f t="shared" si="2"/>
        <v>3</v>
      </c>
      <c r="AS35" s="72">
        <v>240</v>
      </c>
      <c r="AT35" s="51">
        <f>(AS35-AL35)/AL35*100</f>
        <v>2.1276595744680851</v>
      </c>
      <c r="AU35" s="48"/>
      <c r="AV35" s="72">
        <v>231</v>
      </c>
      <c r="AW35" s="52">
        <f>AV35/AS35</f>
        <v>0.96250000000000002</v>
      </c>
    </row>
    <row r="36" spans="1:49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312</v>
      </c>
      <c r="F36" s="31">
        <v>7</v>
      </c>
      <c r="G36" s="31">
        <v>6</v>
      </c>
      <c r="H36" s="31">
        <v>3</v>
      </c>
      <c r="I36" s="31">
        <v>318</v>
      </c>
      <c r="J36" s="33">
        <f>(I36-E36)/E36*100</f>
        <v>1.9230769230769231</v>
      </c>
      <c r="K36" s="34"/>
      <c r="L36" s="32">
        <v>305</v>
      </c>
      <c r="M36" s="36">
        <f>L36/I36</f>
        <v>0.95911949685534592</v>
      </c>
      <c r="N36" s="14">
        <v>314</v>
      </c>
      <c r="O36" s="56">
        <v>8</v>
      </c>
      <c r="P36" s="57">
        <f>O36+F36</f>
        <v>15</v>
      </c>
      <c r="Q36" s="56">
        <v>6</v>
      </c>
      <c r="R36" s="56">
        <v>3</v>
      </c>
      <c r="S36" s="57">
        <f>Q36+G36</f>
        <v>12</v>
      </c>
      <c r="T36" s="57">
        <f>R36+H36</f>
        <v>6</v>
      </c>
      <c r="U36" s="58">
        <v>319</v>
      </c>
      <c r="V36" s="43">
        <f>(U36-N36)/N36*100</f>
        <v>1.5923566878980893</v>
      </c>
      <c r="W36" s="58"/>
      <c r="X36" s="58">
        <v>312</v>
      </c>
      <c r="Y36" s="44">
        <f>X36/U36</f>
        <v>0.9780564263322884</v>
      </c>
      <c r="Z36" s="14">
        <v>315</v>
      </c>
      <c r="AA36" s="64">
        <v>1</v>
      </c>
      <c r="AB36" s="65">
        <f>AA36+O36+F36</f>
        <v>16</v>
      </c>
      <c r="AC36" s="64">
        <v>3</v>
      </c>
      <c r="AD36" s="64">
        <v>3</v>
      </c>
      <c r="AE36" s="65">
        <f>AC36+Q36+G36</f>
        <v>15</v>
      </c>
      <c r="AF36" s="65">
        <f>AD36+R36+H36</f>
        <v>9</v>
      </c>
      <c r="AG36" s="66">
        <v>316</v>
      </c>
      <c r="AH36" s="26">
        <f>(AG36-Z36)/Z36*100</f>
        <v>0.31746031746031744</v>
      </c>
      <c r="AI36" s="66"/>
      <c r="AJ36" s="66">
        <v>310</v>
      </c>
      <c r="AK36" s="27">
        <f>AJ36/AG36</f>
        <v>0.98101265822784811</v>
      </c>
      <c r="AL36" s="14">
        <v>315</v>
      </c>
      <c r="AM36" s="70">
        <v>2</v>
      </c>
      <c r="AN36" s="71">
        <f t="shared" si="0"/>
        <v>18</v>
      </c>
      <c r="AO36" s="70">
        <v>2</v>
      </c>
      <c r="AP36" s="70">
        <v>2</v>
      </c>
      <c r="AQ36" s="71">
        <f t="shared" si="1"/>
        <v>17</v>
      </c>
      <c r="AR36" s="71">
        <f t="shared" si="2"/>
        <v>11</v>
      </c>
      <c r="AS36" s="72">
        <v>320</v>
      </c>
      <c r="AT36" s="51">
        <f>(AS36-AL36)/AL36*100</f>
        <v>1.5873015873015872</v>
      </c>
      <c r="AU36" s="48"/>
      <c r="AV36" s="72">
        <v>316</v>
      </c>
      <c r="AW36" s="52">
        <f>AV36/AS36</f>
        <v>0.98750000000000004</v>
      </c>
    </row>
    <row r="37" spans="1:49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2353</v>
      </c>
      <c r="F37" s="31">
        <v>52</v>
      </c>
      <c r="G37" s="31">
        <v>35</v>
      </c>
      <c r="H37" s="31">
        <v>17</v>
      </c>
      <c r="I37" s="31">
        <v>2406</v>
      </c>
      <c r="J37" s="33">
        <f>(I37-E37)/E37*100</f>
        <v>2.252443688907777</v>
      </c>
      <c r="K37" s="34">
        <v>4</v>
      </c>
      <c r="L37" s="32">
        <v>2329</v>
      </c>
      <c r="M37" s="36">
        <f>L37/I37</f>
        <v>0.9679966749792186</v>
      </c>
      <c r="N37" s="14">
        <v>2358</v>
      </c>
      <c r="O37" s="56">
        <v>41</v>
      </c>
      <c r="P37" s="57">
        <f>O37+F37</f>
        <v>93</v>
      </c>
      <c r="Q37" s="56">
        <v>72</v>
      </c>
      <c r="R37" s="56">
        <v>45</v>
      </c>
      <c r="S37" s="57">
        <f>Q37+G37</f>
        <v>107</v>
      </c>
      <c r="T37" s="57">
        <f>R37+H37</f>
        <v>62</v>
      </c>
      <c r="U37" s="58">
        <v>2374</v>
      </c>
      <c r="V37" s="43">
        <f>(U37-N37)/N37*100</f>
        <v>0.67854113655640369</v>
      </c>
      <c r="W37" s="58">
        <v>4</v>
      </c>
      <c r="X37" s="58">
        <v>2336</v>
      </c>
      <c r="Y37" s="44">
        <f>X37/U37</f>
        <v>0.98399326032013479</v>
      </c>
      <c r="Z37" s="14">
        <v>2371</v>
      </c>
      <c r="AA37" s="64">
        <v>9</v>
      </c>
      <c r="AB37" s="65">
        <f>AA37+O37+F37</f>
        <v>102</v>
      </c>
      <c r="AC37" s="64">
        <v>16</v>
      </c>
      <c r="AD37" s="64">
        <v>19</v>
      </c>
      <c r="AE37" s="65">
        <f>AC37+Q37+G37</f>
        <v>123</v>
      </c>
      <c r="AF37" s="65">
        <f>AD37+R37+H37</f>
        <v>81</v>
      </c>
      <c r="AG37" s="66">
        <v>2362</v>
      </c>
      <c r="AH37" s="26">
        <f>(AG37-Z37)/Z37*100</f>
        <v>-0.3795866722901729</v>
      </c>
      <c r="AI37" s="66">
        <v>4</v>
      </c>
      <c r="AJ37" s="66">
        <v>2320</v>
      </c>
      <c r="AK37" s="27">
        <f>AJ37/AG37</f>
        <v>0.98221845893310755</v>
      </c>
      <c r="AL37" s="14">
        <v>2392</v>
      </c>
      <c r="AM37" s="70">
        <v>48</v>
      </c>
      <c r="AN37" s="71">
        <f t="shared" si="0"/>
        <v>150</v>
      </c>
      <c r="AO37" s="70">
        <v>42</v>
      </c>
      <c r="AP37" s="70">
        <v>17</v>
      </c>
      <c r="AQ37" s="71">
        <f t="shared" si="1"/>
        <v>165</v>
      </c>
      <c r="AR37" s="71">
        <f t="shared" si="2"/>
        <v>98</v>
      </c>
      <c r="AS37" s="72">
        <v>2356</v>
      </c>
      <c r="AT37" s="51">
        <f>(AS37-AL37)/AL37*100</f>
        <v>-1.5050167224080269</v>
      </c>
      <c r="AU37" s="72">
        <v>4</v>
      </c>
      <c r="AV37" s="72">
        <v>2320</v>
      </c>
      <c r="AW37" s="52">
        <f>AV37/AS37</f>
        <v>0.98471986417657043</v>
      </c>
    </row>
    <row r="38" spans="1:49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159</v>
      </c>
      <c r="F38" s="31">
        <v>7</v>
      </c>
      <c r="G38" s="31">
        <v>3</v>
      </c>
      <c r="H38" s="31">
        <v>2</v>
      </c>
      <c r="I38" s="31">
        <v>180</v>
      </c>
      <c r="J38" s="33">
        <f>(I38-E38)/E38*100</f>
        <v>13.20754716981132</v>
      </c>
      <c r="K38" s="34"/>
      <c r="L38" s="32">
        <v>175</v>
      </c>
      <c r="M38" s="36">
        <f>L38/I38</f>
        <v>0.97222222222222221</v>
      </c>
      <c r="N38" s="14">
        <v>165</v>
      </c>
      <c r="O38" s="56">
        <v>6</v>
      </c>
      <c r="P38" s="57">
        <f>O38+F38</f>
        <v>13</v>
      </c>
      <c r="Q38" s="56">
        <v>7</v>
      </c>
      <c r="R38" s="56">
        <v>5</v>
      </c>
      <c r="S38" s="57">
        <f>Q38+G38</f>
        <v>10</v>
      </c>
      <c r="T38" s="57">
        <f>R38+H38</f>
        <v>7</v>
      </c>
      <c r="U38" s="58">
        <v>179</v>
      </c>
      <c r="V38" s="43">
        <f>(U38-N38)/N38*100</f>
        <v>8.4848484848484862</v>
      </c>
      <c r="W38" s="58"/>
      <c r="X38" s="58">
        <v>176</v>
      </c>
      <c r="Y38" s="44">
        <f>X38/U38</f>
        <v>0.98324022346368711</v>
      </c>
      <c r="Z38" s="14">
        <v>175</v>
      </c>
      <c r="AA38" s="64">
        <v>2</v>
      </c>
      <c r="AB38" s="65">
        <f>AA38+O38+F38</f>
        <v>15</v>
      </c>
      <c r="AC38" s="64">
        <v>1</v>
      </c>
      <c r="AD38" s="64">
        <v>2</v>
      </c>
      <c r="AE38" s="65">
        <f>AC38+Q38+G38</f>
        <v>11</v>
      </c>
      <c r="AF38" s="65">
        <f>AD38+R38+H38</f>
        <v>9</v>
      </c>
      <c r="AG38" s="66">
        <v>179</v>
      </c>
      <c r="AH38" s="26">
        <f>(AG38-Z38)/Z38*100</f>
        <v>2.2857142857142856</v>
      </c>
      <c r="AI38" s="66"/>
      <c r="AJ38" s="66">
        <v>177</v>
      </c>
      <c r="AK38" s="27">
        <f>AJ38/AG38</f>
        <v>0.98882681564245811</v>
      </c>
      <c r="AL38" s="14">
        <v>176</v>
      </c>
      <c r="AM38" s="70">
        <v>5</v>
      </c>
      <c r="AN38" s="71">
        <f t="shared" si="0"/>
        <v>20</v>
      </c>
      <c r="AO38" s="70">
        <v>3</v>
      </c>
      <c r="AP38" s="70">
        <v>1</v>
      </c>
      <c r="AQ38" s="71">
        <f t="shared" si="1"/>
        <v>14</v>
      </c>
      <c r="AR38" s="71">
        <f t="shared" si="2"/>
        <v>10</v>
      </c>
      <c r="AS38" s="72">
        <v>181</v>
      </c>
      <c r="AT38" s="51">
        <f>(AS38-AL38)/AL38*100</f>
        <v>2.8409090909090908</v>
      </c>
      <c r="AU38" s="72"/>
      <c r="AV38" s="72">
        <v>180</v>
      </c>
      <c r="AW38" s="52">
        <f>AV38/AS38</f>
        <v>0.99447513812154698</v>
      </c>
    </row>
    <row r="39" spans="1:49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237</v>
      </c>
      <c r="F39" s="31">
        <v>3</v>
      </c>
      <c r="G39" s="31">
        <v>5</v>
      </c>
      <c r="H39" s="31">
        <v>2</v>
      </c>
      <c r="I39" s="31">
        <v>229</v>
      </c>
      <c r="J39" s="33">
        <f>(I39-E39)/E39*100</f>
        <v>-3.3755274261603372</v>
      </c>
      <c r="K39" s="34"/>
      <c r="L39" s="32">
        <v>218</v>
      </c>
      <c r="M39" s="36">
        <f>L39/I39</f>
        <v>0.95196506550218341</v>
      </c>
      <c r="N39" s="14">
        <v>233</v>
      </c>
      <c r="O39" s="56">
        <v>3</v>
      </c>
      <c r="P39" s="57">
        <f>O39+F39</f>
        <v>6</v>
      </c>
      <c r="Q39" s="56">
        <v>1</v>
      </c>
      <c r="R39" s="56"/>
      <c r="S39" s="57">
        <f>Q39+G39</f>
        <v>6</v>
      </c>
      <c r="T39" s="57">
        <f>R39+H39</f>
        <v>2</v>
      </c>
      <c r="U39" s="58">
        <v>231</v>
      </c>
      <c r="V39" s="43">
        <f>(U39-N39)/N39*100</f>
        <v>-0.85836909871244638</v>
      </c>
      <c r="W39" s="58"/>
      <c r="X39" s="58">
        <v>223</v>
      </c>
      <c r="Y39" s="44">
        <f>X39/U39</f>
        <v>0.96536796536796532</v>
      </c>
      <c r="Z39" s="14">
        <v>231</v>
      </c>
      <c r="AA39" s="64"/>
      <c r="AB39" s="65">
        <f>AA39+O39+F39</f>
        <v>6</v>
      </c>
      <c r="AC39" s="64">
        <v>1</v>
      </c>
      <c r="AD39" s="64"/>
      <c r="AE39" s="65">
        <f>AC39+Q39+G39</f>
        <v>7</v>
      </c>
      <c r="AF39" s="65">
        <f>AD39+R39+H39</f>
        <v>2</v>
      </c>
      <c r="AG39" s="66">
        <v>231</v>
      </c>
      <c r="AH39" s="26">
        <f>(AG39-Z39)/Z39*100</f>
        <v>0</v>
      </c>
      <c r="AI39" s="66"/>
      <c r="AJ39" s="66">
        <v>222</v>
      </c>
      <c r="AK39" s="27">
        <f>AJ39/AG39</f>
        <v>0.96103896103896103</v>
      </c>
      <c r="AL39" s="14">
        <v>236</v>
      </c>
      <c r="AM39" s="70">
        <v>4</v>
      </c>
      <c r="AN39" s="71">
        <f t="shared" si="0"/>
        <v>10</v>
      </c>
      <c r="AO39" s="70">
        <v>1</v>
      </c>
      <c r="AP39" s="70"/>
      <c r="AQ39" s="71">
        <f t="shared" si="1"/>
        <v>8</v>
      </c>
      <c r="AR39" s="71">
        <f t="shared" si="2"/>
        <v>2</v>
      </c>
      <c r="AS39" s="72">
        <v>234</v>
      </c>
      <c r="AT39" s="51">
        <f>(AS39-AL39)/AL39*100</f>
        <v>-0.84745762711864403</v>
      </c>
      <c r="AU39" s="72"/>
      <c r="AV39" s="72">
        <v>227</v>
      </c>
      <c r="AW39" s="52">
        <f>AV39/AS39</f>
        <v>0.97008547008547008</v>
      </c>
    </row>
    <row r="40" spans="1:49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266</v>
      </c>
      <c r="F40" s="31">
        <v>8</v>
      </c>
      <c r="G40" s="31">
        <v>2</v>
      </c>
      <c r="H40" s="31"/>
      <c r="I40" s="31">
        <v>281</v>
      </c>
      <c r="J40" s="33">
        <f>(I40-E40)/E40*100</f>
        <v>5.6390977443609023</v>
      </c>
      <c r="K40" s="34"/>
      <c r="L40" s="32">
        <v>249</v>
      </c>
      <c r="M40" s="36">
        <f>L40/I40</f>
        <v>0.88612099644128117</v>
      </c>
      <c r="N40" s="14">
        <v>271</v>
      </c>
      <c r="O40" s="56">
        <v>3</v>
      </c>
      <c r="P40" s="57">
        <f>O40+F40</f>
        <v>11</v>
      </c>
      <c r="Q40" s="56">
        <v>2</v>
      </c>
      <c r="R40" s="56"/>
      <c r="S40" s="57">
        <f>Q40+G40</f>
        <v>4</v>
      </c>
      <c r="T40" s="57">
        <f>R40+H40</f>
        <v>0</v>
      </c>
      <c r="U40" s="58">
        <v>283</v>
      </c>
      <c r="V40" s="43">
        <f>(U40-N40)/N40*100</f>
        <v>4.428044280442804</v>
      </c>
      <c r="W40" s="58"/>
      <c r="X40" s="58">
        <v>254</v>
      </c>
      <c r="Y40" s="44">
        <f>X40/U40</f>
        <v>0.8975265017667845</v>
      </c>
      <c r="Z40" s="14">
        <v>270</v>
      </c>
      <c r="AA40" s="64">
        <v>2</v>
      </c>
      <c r="AB40" s="65">
        <f>AA40+O40+F40</f>
        <v>13</v>
      </c>
      <c r="AC40" s="64">
        <v>2</v>
      </c>
      <c r="AD40" s="64">
        <v>2</v>
      </c>
      <c r="AE40" s="65">
        <f>AC40+Q40+G40</f>
        <v>6</v>
      </c>
      <c r="AF40" s="65">
        <f>AD40+R40+H40</f>
        <v>2</v>
      </c>
      <c r="AG40" s="66">
        <v>285</v>
      </c>
      <c r="AH40" s="26">
        <f>(AG40-Z40)/Z40*100</f>
        <v>5.5555555555555554</v>
      </c>
      <c r="AI40" s="66"/>
      <c r="AJ40" s="66">
        <v>258</v>
      </c>
      <c r="AK40" s="27">
        <f>AJ40/AG40</f>
        <v>0.90526315789473688</v>
      </c>
      <c r="AL40" s="14">
        <v>274</v>
      </c>
      <c r="AM40" s="70">
        <v>5</v>
      </c>
      <c r="AN40" s="71">
        <f t="shared" si="0"/>
        <v>18</v>
      </c>
      <c r="AO40" s="70">
        <v>2</v>
      </c>
      <c r="AP40" s="70"/>
      <c r="AQ40" s="71">
        <f t="shared" si="1"/>
        <v>8</v>
      </c>
      <c r="AR40" s="71">
        <f t="shared" si="2"/>
        <v>2</v>
      </c>
      <c r="AS40" s="72">
        <v>288</v>
      </c>
      <c r="AT40" s="51">
        <f>(AS40-AL40)/AL40*100</f>
        <v>5.1094890510948909</v>
      </c>
      <c r="AU40" s="48"/>
      <c r="AV40" s="72">
        <v>265</v>
      </c>
      <c r="AW40" s="52">
        <f>AV40/AS40</f>
        <v>0.92013888888888884</v>
      </c>
    </row>
    <row r="41" spans="1:49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201</v>
      </c>
      <c r="F41" s="31">
        <v>5</v>
      </c>
      <c r="G41" s="31">
        <v>2</v>
      </c>
      <c r="H41" s="31"/>
      <c r="I41" s="31">
        <v>207</v>
      </c>
      <c r="J41" s="33">
        <f>(I41-E41)/E41*100</f>
        <v>2.9850746268656714</v>
      </c>
      <c r="K41" s="34"/>
      <c r="L41" s="32">
        <v>193</v>
      </c>
      <c r="M41" s="36">
        <f>L41/I41</f>
        <v>0.93236714975845414</v>
      </c>
      <c r="N41" s="14">
        <v>201</v>
      </c>
      <c r="O41" s="56">
        <v>4</v>
      </c>
      <c r="P41" s="57">
        <f>O41+F41</f>
        <v>9</v>
      </c>
      <c r="Q41" s="56">
        <v>3</v>
      </c>
      <c r="R41" s="56">
        <v>1</v>
      </c>
      <c r="S41" s="57">
        <f>Q41+G41</f>
        <v>5</v>
      </c>
      <c r="T41" s="57">
        <f>R41+H41</f>
        <v>1</v>
      </c>
      <c r="U41" s="58">
        <v>209</v>
      </c>
      <c r="V41" s="43">
        <f>(U41-N41)/N41*100</f>
        <v>3.9800995024875623</v>
      </c>
      <c r="W41" s="58"/>
      <c r="X41" s="58">
        <v>203</v>
      </c>
      <c r="Y41" s="44">
        <f>X41/U41</f>
        <v>0.9712918660287081</v>
      </c>
      <c r="Z41" s="14">
        <v>202</v>
      </c>
      <c r="AA41" s="64"/>
      <c r="AB41" s="65">
        <f>AA41+O41+F41</f>
        <v>9</v>
      </c>
      <c r="AC41" s="64"/>
      <c r="AD41" s="64">
        <v>1</v>
      </c>
      <c r="AE41" s="65">
        <f>AC41+Q41+G41</f>
        <v>5</v>
      </c>
      <c r="AF41" s="65">
        <f>AD41+R41+H41</f>
        <v>2</v>
      </c>
      <c r="AG41" s="66">
        <v>207</v>
      </c>
      <c r="AH41" s="26">
        <f>(AG41-Z41)/Z41*100</f>
        <v>2.4752475247524752</v>
      </c>
      <c r="AI41" s="66"/>
      <c r="AJ41" s="66">
        <v>201</v>
      </c>
      <c r="AK41" s="27">
        <f>AJ41/AG41</f>
        <v>0.97101449275362317</v>
      </c>
      <c r="AL41" s="14">
        <v>203</v>
      </c>
      <c r="AM41" s="70">
        <v>16</v>
      </c>
      <c r="AN41" s="71">
        <f t="shared" si="0"/>
        <v>25</v>
      </c>
      <c r="AO41" s="70">
        <v>7</v>
      </c>
      <c r="AP41" s="70"/>
      <c r="AQ41" s="71">
        <f t="shared" si="1"/>
        <v>12</v>
      </c>
      <c r="AR41" s="71">
        <f t="shared" si="2"/>
        <v>2</v>
      </c>
      <c r="AS41" s="72">
        <v>205</v>
      </c>
      <c r="AT41" s="51">
        <f>(AS41-AL41)/AL41*100</f>
        <v>0.98522167487684731</v>
      </c>
      <c r="AU41" s="48"/>
      <c r="AV41" s="72">
        <v>203</v>
      </c>
      <c r="AW41" s="52">
        <f>AV41/AS41</f>
        <v>0.99024390243902438</v>
      </c>
    </row>
    <row r="42" spans="1:49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377</v>
      </c>
      <c r="F42" s="31">
        <v>9</v>
      </c>
      <c r="G42" s="31">
        <v>7</v>
      </c>
      <c r="H42" s="31">
        <v>2</v>
      </c>
      <c r="I42" s="31">
        <v>391</v>
      </c>
      <c r="J42" s="33">
        <f>(I42-E42)/E42*100</f>
        <v>3.7135278514588856</v>
      </c>
      <c r="K42" s="34"/>
      <c r="L42" s="32">
        <v>386</v>
      </c>
      <c r="M42" s="36">
        <f>L42/I42</f>
        <v>0.98721227621483376</v>
      </c>
      <c r="N42" s="14">
        <v>394</v>
      </c>
      <c r="O42" s="56">
        <v>9</v>
      </c>
      <c r="P42" s="57">
        <f>O42+F42</f>
        <v>18</v>
      </c>
      <c r="Q42" s="56">
        <v>11</v>
      </c>
      <c r="R42" s="56">
        <v>6</v>
      </c>
      <c r="S42" s="57">
        <f>Q42+G42</f>
        <v>18</v>
      </c>
      <c r="T42" s="57">
        <f>R42+H42</f>
        <v>8</v>
      </c>
      <c r="U42" s="58">
        <v>388</v>
      </c>
      <c r="V42" s="43">
        <f>(U42-N42)/N42*100</f>
        <v>-1.5228426395939088</v>
      </c>
      <c r="W42" s="58"/>
      <c r="X42" s="58">
        <v>386</v>
      </c>
      <c r="Y42" s="44">
        <f>X42/U42</f>
        <v>0.99484536082474229</v>
      </c>
      <c r="Z42" s="14">
        <v>391</v>
      </c>
      <c r="AA42" s="64">
        <v>1</v>
      </c>
      <c r="AB42" s="65">
        <f>AA42+O42+F42</f>
        <v>19</v>
      </c>
      <c r="AC42" s="64">
        <v>2</v>
      </c>
      <c r="AD42" s="64">
        <v>1</v>
      </c>
      <c r="AE42" s="65">
        <f>AC42+Q42+G42</f>
        <v>20</v>
      </c>
      <c r="AF42" s="65">
        <f>AD42+R42+H42</f>
        <v>9</v>
      </c>
      <c r="AG42" s="66">
        <v>391</v>
      </c>
      <c r="AH42" s="26">
        <f>(AG42-Z42)/Z42*100</f>
        <v>0</v>
      </c>
      <c r="AI42" s="66"/>
      <c r="AJ42" s="66">
        <v>389</v>
      </c>
      <c r="AK42" s="27">
        <f>AJ42/AG42</f>
        <v>0.99488491048593353</v>
      </c>
      <c r="AL42" s="14">
        <v>392</v>
      </c>
      <c r="AM42" s="70">
        <v>18</v>
      </c>
      <c r="AN42" s="71">
        <f t="shared" si="0"/>
        <v>37</v>
      </c>
      <c r="AO42" s="70">
        <v>8</v>
      </c>
      <c r="AP42" s="70">
        <v>2</v>
      </c>
      <c r="AQ42" s="71">
        <f t="shared" si="1"/>
        <v>28</v>
      </c>
      <c r="AR42" s="71">
        <f t="shared" si="2"/>
        <v>11</v>
      </c>
      <c r="AS42" s="72">
        <v>393</v>
      </c>
      <c r="AT42" s="51">
        <f>(AS42-AL42)/AL42*100</f>
        <v>0.25510204081632654</v>
      </c>
      <c r="AU42" s="48"/>
      <c r="AV42" s="72">
        <v>391</v>
      </c>
      <c r="AW42" s="52">
        <f>AV42/AS42</f>
        <v>0.99491094147582693</v>
      </c>
    </row>
    <row r="43" spans="1:49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618</v>
      </c>
      <c r="F43" s="31">
        <v>14</v>
      </c>
      <c r="G43" s="31">
        <v>6</v>
      </c>
      <c r="H43" s="31">
        <v>2</v>
      </c>
      <c r="I43" s="31">
        <v>640</v>
      </c>
      <c r="J43" s="33">
        <f>(I43-E43)/E43*100</f>
        <v>3.5598705501618122</v>
      </c>
      <c r="K43" s="34"/>
      <c r="L43" s="32">
        <v>625</v>
      </c>
      <c r="M43" s="36">
        <f>L43/I43</f>
        <v>0.9765625</v>
      </c>
      <c r="N43" s="14">
        <v>628</v>
      </c>
      <c r="O43" s="56">
        <v>15</v>
      </c>
      <c r="P43" s="57">
        <f>O43+F43</f>
        <v>29</v>
      </c>
      <c r="Q43" s="56">
        <v>14</v>
      </c>
      <c r="R43" s="56">
        <v>6</v>
      </c>
      <c r="S43" s="57">
        <f>Q43+G43</f>
        <v>20</v>
      </c>
      <c r="T43" s="57">
        <f>R43+H43</f>
        <v>8</v>
      </c>
      <c r="U43" s="58">
        <v>640</v>
      </c>
      <c r="V43" s="43">
        <f>(U43-N43)/N43*100</f>
        <v>1.910828025477707</v>
      </c>
      <c r="W43" s="58"/>
      <c r="X43" s="58">
        <v>632</v>
      </c>
      <c r="Y43" s="44">
        <f>X43/U43</f>
        <v>0.98750000000000004</v>
      </c>
      <c r="Z43" s="14">
        <v>633</v>
      </c>
      <c r="AA43" s="64">
        <v>4</v>
      </c>
      <c r="AB43" s="65">
        <f>AA43+O43+F43</f>
        <v>33</v>
      </c>
      <c r="AC43" s="64">
        <v>7</v>
      </c>
      <c r="AD43" s="64">
        <v>4</v>
      </c>
      <c r="AE43" s="65">
        <f>AC43+Q43+G43</f>
        <v>27</v>
      </c>
      <c r="AF43" s="65">
        <f>AD43+R43+H43</f>
        <v>12</v>
      </c>
      <c r="AG43" s="66">
        <v>642</v>
      </c>
      <c r="AH43" s="26">
        <f>(AG43-Z43)/Z43*100</f>
        <v>1.4218009478672986</v>
      </c>
      <c r="AI43" s="66"/>
      <c r="AJ43" s="66">
        <v>632</v>
      </c>
      <c r="AK43" s="27">
        <f>AJ43/AG43</f>
        <v>0.98442367601246106</v>
      </c>
      <c r="AL43" s="14">
        <v>628</v>
      </c>
      <c r="AM43" s="70">
        <v>5</v>
      </c>
      <c r="AN43" s="71">
        <f t="shared" si="0"/>
        <v>38</v>
      </c>
      <c r="AO43" s="70">
        <v>1</v>
      </c>
      <c r="AP43" s="70">
        <v>4</v>
      </c>
      <c r="AQ43" s="71">
        <f t="shared" si="1"/>
        <v>28</v>
      </c>
      <c r="AR43" s="71">
        <f t="shared" si="2"/>
        <v>16</v>
      </c>
      <c r="AS43" s="72">
        <v>653</v>
      </c>
      <c r="AT43" s="51">
        <f>(AS43-AL43)/AL43*100</f>
        <v>3.9808917197452227</v>
      </c>
      <c r="AU43" s="48"/>
      <c r="AV43" s="72">
        <v>645</v>
      </c>
      <c r="AW43" s="52">
        <f>AV43/AS43</f>
        <v>0.98774885145482394</v>
      </c>
    </row>
    <row r="44" spans="1:49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94</v>
      </c>
      <c r="F44" s="31">
        <v>1</v>
      </c>
      <c r="G44" s="31">
        <v>1</v>
      </c>
      <c r="H44" s="31"/>
      <c r="I44" s="31">
        <v>96</v>
      </c>
      <c r="J44" s="33">
        <f>(I44-E44)/E44*100</f>
        <v>2.1276595744680851</v>
      </c>
      <c r="K44" s="34"/>
      <c r="L44" s="32">
        <v>93</v>
      </c>
      <c r="M44" s="36">
        <f>L44/I44</f>
        <v>0.96875</v>
      </c>
      <c r="N44" s="14">
        <v>97</v>
      </c>
      <c r="O44" s="56"/>
      <c r="P44" s="57">
        <f>O44+F44</f>
        <v>1</v>
      </c>
      <c r="Q44" s="56">
        <v>4</v>
      </c>
      <c r="R44" s="56">
        <v>1</v>
      </c>
      <c r="S44" s="57">
        <f>Q44+G44</f>
        <v>5</v>
      </c>
      <c r="T44" s="57">
        <f>R44+H44</f>
        <v>1</v>
      </c>
      <c r="U44" s="58">
        <v>92</v>
      </c>
      <c r="V44" s="43">
        <f>(U44-N44)/N44*100</f>
        <v>-5.1546391752577314</v>
      </c>
      <c r="W44" s="58"/>
      <c r="X44" s="58">
        <v>90</v>
      </c>
      <c r="Y44" s="44">
        <f>X44/U44</f>
        <v>0.97826086956521741</v>
      </c>
      <c r="Z44" s="14">
        <v>97</v>
      </c>
      <c r="AA44" s="64">
        <v>1</v>
      </c>
      <c r="AB44" s="65">
        <f>AA44+O44+F44</f>
        <v>2</v>
      </c>
      <c r="AC44" s="64">
        <v>1</v>
      </c>
      <c r="AD44" s="64"/>
      <c r="AE44" s="65">
        <f>AC44+Q44+G44</f>
        <v>6</v>
      </c>
      <c r="AF44" s="65">
        <f>AD44+R44+H44</f>
        <v>1</v>
      </c>
      <c r="AG44" s="66">
        <v>90</v>
      </c>
      <c r="AH44" s="26">
        <f>(AG44-Z44)/Z44*100</f>
        <v>-7.216494845360824</v>
      </c>
      <c r="AI44" s="66"/>
      <c r="AJ44" s="66">
        <v>90</v>
      </c>
      <c r="AK44" s="27">
        <f>AJ44/AG44</f>
        <v>1</v>
      </c>
      <c r="AL44" s="14">
        <v>96</v>
      </c>
      <c r="AM44" s="70">
        <v>2</v>
      </c>
      <c r="AN44" s="71">
        <f t="shared" si="0"/>
        <v>4</v>
      </c>
      <c r="AO44" s="70">
        <v>3</v>
      </c>
      <c r="AP44" s="70"/>
      <c r="AQ44" s="71">
        <f t="shared" si="1"/>
        <v>9</v>
      </c>
      <c r="AR44" s="71">
        <f t="shared" si="2"/>
        <v>1</v>
      </c>
      <c r="AS44" s="72">
        <v>94</v>
      </c>
      <c r="AT44" s="51">
        <f>(AS44-AL44)/AL44*100</f>
        <v>-2.083333333333333</v>
      </c>
      <c r="AU44" s="48"/>
      <c r="AV44" s="72">
        <v>94</v>
      </c>
      <c r="AW44" s="52">
        <f>AV44/AS44</f>
        <v>1</v>
      </c>
    </row>
    <row r="45" spans="1:49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709</v>
      </c>
      <c r="F45" s="31">
        <v>21</v>
      </c>
      <c r="G45" s="31">
        <v>9</v>
      </c>
      <c r="H45" s="31">
        <v>4</v>
      </c>
      <c r="I45" s="31">
        <v>712</v>
      </c>
      <c r="J45" s="33">
        <f>(I45-E45)/E45*100</f>
        <v>0.42313117066290551</v>
      </c>
      <c r="K45" s="34"/>
      <c r="L45" s="32">
        <v>702</v>
      </c>
      <c r="M45" s="36">
        <f>L45/I45</f>
        <v>0.9859550561797753</v>
      </c>
      <c r="N45" s="14">
        <v>702</v>
      </c>
      <c r="O45" s="56">
        <v>15</v>
      </c>
      <c r="P45" s="57">
        <f>O45+F45</f>
        <v>36</v>
      </c>
      <c r="Q45" s="56">
        <v>19</v>
      </c>
      <c r="R45" s="56">
        <v>5</v>
      </c>
      <c r="S45" s="57">
        <f>Q45+G45</f>
        <v>28</v>
      </c>
      <c r="T45" s="57">
        <f>R45+H45</f>
        <v>9</v>
      </c>
      <c r="U45" s="58">
        <v>705</v>
      </c>
      <c r="V45" s="43">
        <f>(U45-N45)/N45*100</f>
        <v>0.42735042735042739</v>
      </c>
      <c r="W45" s="58"/>
      <c r="X45" s="58">
        <v>704</v>
      </c>
      <c r="Y45" s="44">
        <f>X45/U45</f>
        <v>0.99858156028368794</v>
      </c>
      <c r="Z45" s="14">
        <v>697</v>
      </c>
      <c r="AA45" s="64">
        <v>9</v>
      </c>
      <c r="AB45" s="65">
        <f>AA45+O45+F45</f>
        <v>45</v>
      </c>
      <c r="AC45" s="64">
        <v>6</v>
      </c>
      <c r="AD45" s="64">
        <v>2</v>
      </c>
      <c r="AE45" s="65">
        <f>AC45+Q45+G45</f>
        <v>34</v>
      </c>
      <c r="AF45" s="65">
        <f>AD45+R45+H45</f>
        <v>11</v>
      </c>
      <c r="AG45" s="66">
        <v>706</v>
      </c>
      <c r="AH45" s="26">
        <f>(AG45-Z45)/Z45*100</f>
        <v>1.2912482065997131</v>
      </c>
      <c r="AI45" s="66"/>
      <c r="AJ45" s="66">
        <v>701</v>
      </c>
      <c r="AK45" s="27">
        <f>AJ45/AG45</f>
        <v>0.99291784702549579</v>
      </c>
      <c r="AL45" s="14">
        <v>702</v>
      </c>
      <c r="AM45" s="70">
        <v>16</v>
      </c>
      <c r="AN45" s="71">
        <f t="shared" si="0"/>
        <v>61</v>
      </c>
      <c r="AO45" s="70">
        <v>9</v>
      </c>
      <c r="AP45" s="70">
        <v>1</v>
      </c>
      <c r="AQ45" s="71">
        <f t="shared" si="1"/>
        <v>43</v>
      </c>
      <c r="AR45" s="71">
        <f t="shared" si="2"/>
        <v>12</v>
      </c>
      <c r="AS45" s="72">
        <v>706</v>
      </c>
      <c r="AT45" s="51">
        <f>(AS45-AL45)/AL45*100</f>
        <v>0.56980056980056981</v>
      </c>
      <c r="AU45" s="48"/>
      <c r="AV45" s="72">
        <v>699</v>
      </c>
      <c r="AW45" s="52">
        <f>AV45/AS45</f>
        <v>0.99008498583569404</v>
      </c>
    </row>
    <row r="46" spans="1:49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292</v>
      </c>
      <c r="F46" s="31">
        <v>9</v>
      </c>
      <c r="G46" s="31">
        <v>3</v>
      </c>
      <c r="H46" s="31"/>
      <c r="I46" s="31">
        <v>294</v>
      </c>
      <c r="J46" s="33">
        <f>(I46-E46)/E46*100</f>
        <v>0.68493150684931503</v>
      </c>
      <c r="K46" s="34"/>
      <c r="L46" s="32">
        <v>290</v>
      </c>
      <c r="M46" s="36">
        <f>L46/I46</f>
        <v>0.98639455782312924</v>
      </c>
      <c r="N46" s="14">
        <v>288</v>
      </c>
      <c r="O46" s="56">
        <v>5</v>
      </c>
      <c r="P46" s="57">
        <f>O46+F46</f>
        <v>14</v>
      </c>
      <c r="Q46" s="56">
        <v>5</v>
      </c>
      <c r="R46" s="56"/>
      <c r="S46" s="57">
        <f>Q46+G46</f>
        <v>8</v>
      </c>
      <c r="T46" s="57">
        <f>R46+H46</f>
        <v>0</v>
      </c>
      <c r="U46" s="58">
        <v>294</v>
      </c>
      <c r="V46" s="43">
        <f>(U46-N46)/N46*100</f>
        <v>2.083333333333333</v>
      </c>
      <c r="W46" s="58"/>
      <c r="X46" s="58">
        <v>291</v>
      </c>
      <c r="Y46" s="44">
        <f>X46/U46</f>
        <v>0.98979591836734693</v>
      </c>
      <c r="Z46" s="14">
        <v>290</v>
      </c>
      <c r="AA46" s="64">
        <v>1</v>
      </c>
      <c r="AB46" s="65">
        <f>AA46+O46+F46</f>
        <v>15</v>
      </c>
      <c r="AC46" s="64">
        <v>2</v>
      </c>
      <c r="AD46" s="64"/>
      <c r="AE46" s="65">
        <f>AC46+Q46+G46</f>
        <v>10</v>
      </c>
      <c r="AF46" s="65">
        <f>AD46+R46+H46</f>
        <v>0</v>
      </c>
      <c r="AG46" s="66">
        <v>295</v>
      </c>
      <c r="AH46" s="26">
        <f>(AG46-Z46)/Z46*100</f>
        <v>1.7241379310344827</v>
      </c>
      <c r="AI46" s="66"/>
      <c r="AJ46" s="66">
        <v>291</v>
      </c>
      <c r="AK46" s="27">
        <f>AJ46/AG46</f>
        <v>0.98644067796610169</v>
      </c>
      <c r="AL46" s="14">
        <v>288</v>
      </c>
      <c r="AM46" s="70">
        <v>14</v>
      </c>
      <c r="AN46" s="71">
        <f t="shared" si="0"/>
        <v>29</v>
      </c>
      <c r="AO46" s="70">
        <v>9</v>
      </c>
      <c r="AP46" s="70">
        <v>5</v>
      </c>
      <c r="AQ46" s="71">
        <f t="shared" si="1"/>
        <v>19</v>
      </c>
      <c r="AR46" s="71">
        <f t="shared" si="2"/>
        <v>5</v>
      </c>
      <c r="AS46" s="72">
        <v>289</v>
      </c>
      <c r="AT46" s="51">
        <f>(AS46-AL46)/AL46*100</f>
        <v>0.34722222222222221</v>
      </c>
      <c r="AU46" s="48"/>
      <c r="AV46" s="72">
        <v>288</v>
      </c>
      <c r="AW46" s="52">
        <f>AV46/AS46</f>
        <v>0.9965397923875432</v>
      </c>
    </row>
    <row r="47" spans="1:49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252</v>
      </c>
      <c r="F47" s="31">
        <v>7</v>
      </c>
      <c r="G47" s="31">
        <v>4</v>
      </c>
      <c r="H47" s="31">
        <v>1</v>
      </c>
      <c r="I47" s="31">
        <v>265</v>
      </c>
      <c r="J47" s="33">
        <f>(I47-E47)/E47*100</f>
        <v>5.1587301587301582</v>
      </c>
      <c r="K47" s="34"/>
      <c r="L47" s="32">
        <v>264</v>
      </c>
      <c r="M47" s="36">
        <f>L47/I47</f>
        <v>0.99622641509433962</v>
      </c>
      <c r="N47" s="14">
        <v>260</v>
      </c>
      <c r="O47" s="56">
        <v>3</v>
      </c>
      <c r="P47" s="57">
        <f>O47+F47</f>
        <v>10</v>
      </c>
      <c r="Q47" s="56">
        <v>4</v>
      </c>
      <c r="R47" s="56">
        <v>3</v>
      </c>
      <c r="S47" s="57">
        <f>Q47+G47</f>
        <v>8</v>
      </c>
      <c r="T47" s="57">
        <f>R47+H47</f>
        <v>4</v>
      </c>
      <c r="U47" s="58">
        <v>265</v>
      </c>
      <c r="V47" s="43">
        <f>(U47-N47)/N47*100</f>
        <v>1.9230769230769231</v>
      </c>
      <c r="W47" s="58"/>
      <c r="X47" s="58">
        <v>264</v>
      </c>
      <c r="Y47" s="44">
        <f>X47/U47</f>
        <v>0.99622641509433962</v>
      </c>
      <c r="Z47" s="14">
        <v>260</v>
      </c>
      <c r="AA47" s="64">
        <v>1</v>
      </c>
      <c r="AB47" s="65">
        <f>AA47+O47+F47</f>
        <v>11</v>
      </c>
      <c r="AC47" s="64"/>
      <c r="AD47" s="64">
        <v>2</v>
      </c>
      <c r="AE47" s="65">
        <f>AC47+Q47+G47</f>
        <v>8</v>
      </c>
      <c r="AF47" s="65">
        <f>AD47+R47+H47</f>
        <v>6</v>
      </c>
      <c r="AG47" s="66">
        <v>269</v>
      </c>
      <c r="AH47" s="26">
        <f>(AG47-Z47)/Z47*100</f>
        <v>3.4615384615384617</v>
      </c>
      <c r="AI47" s="66"/>
      <c r="AJ47" s="66">
        <v>269</v>
      </c>
      <c r="AK47" s="27">
        <f>AJ47/AG47</f>
        <v>1</v>
      </c>
      <c r="AL47" s="14">
        <v>263</v>
      </c>
      <c r="AM47" s="54"/>
      <c r="AN47" s="71">
        <f t="shared" si="0"/>
        <v>11</v>
      </c>
      <c r="AO47" s="54"/>
      <c r="AP47" s="70">
        <v>1</v>
      </c>
      <c r="AQ47" s="71">
        <f t="shared" si="1"/>
        <v>8</v>
      </c>
      <c r="AR47" s="71">
        <f t="shared" si="2"/>
        <v>7</v>
      </c>
      <c r="AS47" s="72">
        <v>273</v>
      </c>
      <c r="AT47" s="51">
        <f>(AS47-AL47)/AL47*100</f>
        <v>3.8022813688212929</v>
      </c>
      <c r="AU47" s="48"/>
      <c r="AV47" s="72">
        <v>273</v>
      </c>
      <c r="AW47" s="52">
        <f>AV47/AS47</f>
        <v>1</v>
      </c>
    </row>
    <row r="48" spans="1:49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947</v>
      </c>
      <c r="F48" s="31">
        <v>26</v>
      </c>
      <c r="G48" s="31">
        <v>22</v>
      </c>
      <c r="H48" s="31">
        <v>4</v>
      </c>
      <c r="I48" s="31">
        <v>968</v>
      </c>
      <c r="J48" s="33">
        <f>(I48-E48)/E48*100</f>
        <v>2.2175290390707496</v>
      </c>
      <c r="K48" s="34"/>
      <c r="L48" s="32">
        <v>952</v>
      </c>
      <c r="M48" s="36">
        <f>L48/I48</f>
        <v>0.98347107438016534</v>
      </c>
      <c r="N48" s="14">
        <v>945</v>
      </c>
      <c r="O48" s="56">
        <v>25</v>
      </c>
      <c r="P48" s="57">
        <f>O48+F48</f>
        <v>51</v>
      </c>
      <c r="Q48" s="56">
        <v>26</v>
      </c>
      <c r="R48" s="56">
        <v>15</v>
      </c>
      <c r="S48" s="57">
        <f>Q48+G48</f>
        <v>48</v>
      </c>
      <c r="T48" s="57">
        <f>R48+H48</f>
        <v>19</v>
      </c>
      <c r="U48" s="58">
        <v>964</v>
      </c>
      <c r="V48" s="43">
        <f>(U48-N48)/N48*100</f>
        <v>2.0105820105820107</v>
      </c>
      <c r="W48" s="58"/>
      <c r="X48" s="58">
        <v>961</v>
      </c>
      <c r="Y48" s="44">
        <f>X48/U48</f>
        <v>0.99688796680497926</v>
      </c>
      <c r="Z48" s="14">
        <v>951</v>
      </c>
      <c r="AA48" s="64">
        <v>8</v>
      </c>
      <c r="AB48" s="65">
        <f>AA48+O48+F48</f>
        <v>59</v>
      </c>
      <c r="AC48" s="64">
        <v>8</v>
      </c>
      <c r="AD48" s="64">
        <v>9</v>
      </c>
      <c r="AE48" s="65">
        <f>AC48+Q48+G48</f>
        <v>56</v>
      </c>
      <c r="AF48" s="65">
        <f>AD48+R48+H48</f>
        <v>28</v>
      </c>
      <c r="AG48" s="66">
        <v>965</v>
      </c>
      <c r="AH48" s="26">
        <f>(AG48-Z48)/Z48*100</f>
        <v>1.4721345951629863</v>
      </c>
      <c r="AI48" s="66"/>
      <c r="AJ48" s="66">
        <v>958</v>
      </c>
      <c r="AK48" s="27">
        <f>AJ48/AG48</f>
        <v>0.9927461139896373</v>
      </c>
      <c r="AL48" s="14">
        <v>959</v>
      </c>
      <c r="AM48" s="70">
        <v>3</v>
      </c>
      <c r="AN48" s="71">
        <f t="shared" si="0"/>
        <v>62</v>
      </c>
      <c r="AO48" s="70">
        <v>9</v>
      </c>
      <c r="AP48" s="70">
        <v>3</v>
      </c>
      <c r="AQ48" s="71">
        <f t="shared" si="1"/>
        <v>65</v>
      </c>
      <c r="AR48" s="71">
        <f t="shared" si="2"/>
        <v>31</v>
      </c>
      <c r="AS48" s="72">
        <v>967</v>
      </c>
      <c r="AT48" s="51">
        <f>(AS48-AL48)/AL48*100</f>
        <v>0.83420229405630864</v>
      </c>
      <c r="AU48" s="48"/>
      <c r="AV48" s="72">
        <v>960</v>
      </c>
      <c r="AW48" s="52">
        <f>AV48/AS48</f>
        <v>0.99276111685625645</v>
      </c>
    </row>
    <row r="49" spans="1:49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482</v>
      </c>
      <c r="F49" s="31">
        <v>7</v>
      </c>
      <c r="G49" s="31">
        <v>13</v>
      </c>
      <c r="H49" s="31">
        <v>3</v>
      </c>
      <c r="I49" s="31">
        <v>480</v>
      </c>
      <c r="J49" s="33">
        <f>(I49-E49)/E49*100</f>
        <v>-0.41493775933609961</v>
      </c>
      <c r="K49" s="34"/>
      <c r="L49" s="32">
        <v>465</v>
      </c>
      <c r="M49" s="36">
        <f>L49/I49</f>
        <v>0.96875</v>
      </c>
      <c r="N49" s="14">
        <v>480</v>
      </c>
      <c r="O49" s="56">
        <v>7</v>
      </c>
      <c r="P49" s="57">
        <f>O49+F49</f>
        <v>14</v>
      </c>
      <c r="Q49" s="56">
        <v>11</v>
      </c>
      <c r="R49" s="56">
        <v>5</v>
      </c>
      <c r="S49" s="57">
        <f>Q49+G49</f>
        <v>24</v>
      </c>
      <c r="T49" s="57">
        <f>R49+H49</f>
        <v>8</v>
      </c>
      <c r="U49" s="58">
        <v>476</v>
      </c>
      <c r="V49" s="43">
        <f>(U49-N49)/N49*100</f>
        <v>-0.83333333333333337</v>
      </c>
      <c r="W49" s="58"/>
      <c r="X49" s="58">
        <v>466</v>
      </c>
      <c r="Y49" s="44">
        <f>X49/U49</f>
        <v>0.97899159663865543</v>
      </c>
      <c r="Z49" s="14">
        <v>483</v>
      </c>
      <c r="AA49" s="64">
        <v>2</v>
      </c>
      <c r="AB49" s="65">
        <f>AA49+O49+F49</f>
        <v>16</v>
      </c>
      <c r="AC49" s="64">
        <v>1</v>
      </c>
      <c r="AD49" s="64">
        <v>6</v>
      </c>
      <c r="AE49" s="65">
        <f>AC49+Q49+G49</f>
        <v>25</v>
      </c>
      <c r="AF49" s="65">
        <f>AD49+R49+H49</f>
        <v>14</v>
      </c>
      <c r="AG49" s="66">
        <v>476</v>
      </c>
      <c r="AH49" s="26">
        <f>(AG49-Z49)/Z49*100</f>
        <v>-1.4492753623188406</v>
      </c>
      <c r="AI49" s="66"/>
      <c r="AJ49" s="66">
        <v>466</v>
      </c>
      <c r="AK49" s="27">
        <f>AJ49/AG49</f>
        <v>0.97899159663865543</v>
      </c>
      <c r="AL49" s="14">
        <v>483</v>
      </c>
      <c r="AM49" s="70">
        <v>12</v>
      </c>
      <c r="AN49" s="71">
        <f t="shared" si="0"/>
        <v>28</v>
      </c>
      <c r="AO49" s="70">
        <v>3</v>
      </c>
      <c r="AP49" s="70">
        <v>2</v>
      </c>
      <c r="AQ49" s="71">
        <f t="shared" si="1"/>
        <v>28</v>
      </c>
      <c r="AR49" s="71">
        <f t="shared" si="2"/>
        <v>16</v>
      </c>
      <c r="AS49" s="72">
        <v>477</v>
      </c>
      <c r="AT49" s="51">
        <f>(AS49-AL49)/AL49*100</f>
        <v>-1.2422360248447204</v>
      </c>
      <c r="AU49" s="48"/>
      <c r="AV49" s="72">
        <v>470</v>
      </c>
      <c r="AW49" s="52">
        <f>AV49/AS49</f>
        <v>0.9853249475890985</v>
      </c>
    </row>
    <row r="50" spans="1:49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112</v>
      </c>
      <c r="F50" s="31">
        <v>1</v>
      </c>
      <c r="G50" s="31">
        <v>3</v>
      </c>
      <c r="H50" s="31"/>
      <c r="I50" s="31">
        <v>110</v>
      </c>
      <c r="J50" s="33">
        <f>(I50-E50)/E50*100</f>
        <v>-1.7857142857142856</v>
      </c>
      <c r="K50" s="34"/>
      <c r="L50" s="32">
        <v>108</v>
      </c>
      <c r="M50" s="36">
        <f>L50/I50</f>
        <v>0.98181818181818181</v>
      </c>
      <c r="N50" s="14">
        <v>111</v>
      </c>
      <c r="O50" s="56">
        <v>1</v>
      </c>
      <c r="P50" s="57">
        <f>O50+F50</f>
        <v>2</v>
      </c>
      <c r="Q50" s="56">
        <v>5</v>
      </c>
      <c r="R50" s="56">
        <v>1</v>
      </c>
      <c r="S50" s="57">
        <f>Q50+G50</f>
        <v>8</v>
      </c>
      <c r="T50" s="57">
        <f>R50+H50</f>
        <v>1</v>
      </c>
      <c r="U50" s="58">
        <v>106</v>
      </c>
      <c r="V50" s="43">
        <f>(U50-N50)/N50*100</f>
        <v>-4.5045045045045047</v>
      </c>
      <c r="W50" s="58"/>
      <c r="X50" s="58">
        <v>105</v>
      </c>
      <c r="Y50" s="44">
        <f>X50/U50</f>
        <v>0.99056603773584906</v>
      </c>
      <c r="Z50" s="14">
        <v>112</v>
      </c>
      <c r="AA50" s="64"/>
      <c r="AB50" s="65">
        <f>AA50+O50+F50</f>
        <v>2</v>
      </c>
      <c r="AC50" s="64"/>
      <c r="AD50" s="64"/>
      <c r="AE50" s="65">
        <f>AC50+Q50+G50</f>
        <v>8</v>
      </c>
      <c r="AF50" s="65">
        <f>AD50+R50+H50</f>
        <v>1</v>
      </c>
      <c r="AG50" s="66">
        <v>105</v>
      </c>
      <c r="AH50" s="26">
        <f>(AG50-Z50)/Z50*100</f>
        <v>-6.25</v>
      </c>
      <c r="AI50" s="66"/>
      <c r="AJ50" s="66">
        <v>104</v>
      </c>
      <c r="AK50" s="27">
        <f>AJ50/AG50</f>
        <v>0.99047619047619051</v>
      </c>
      <c r="AL50" s="14">
        <v>112</v>
      </c>
      <c r="AM50" s="70">
        <v>2</v>
      </c>
      <c r="AN50" s="71">
        <f t="shared" si="0"/>
        <v>4</v>
      </c>
      <c r="AO50" s="70">
        <v>3</v>
      </c>
      <c r="AP50" s="70"/>
      <c r="AQ50" s="71">
        <f t="shared" si="1"/>
        <v>11</v>
      </c>
      <c r="AR50" s="71">
        <f t="shared" si="2"/>
        <v>1</v>
      </c>
      <c r="AS50" s="72">
        <v>104</v>
      </c>
      <c r="AT50" s="51">
        <f>(AS50-AL50)/AL50*100</f>
        <v>-7.1428571428571423</v>
      </c>
      <c r="AU50" s="48"/>
      <c r="AV50" s="72">
        <v>104</v>
      </c>
      <c r="AW50" s="52">
        <f>AV50/AS50</f>
        <v>1</v>
      </c>
    </row>
    <row r="51" spans="1:49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541</v>
      </c>
      <c r="F51" s="31">
        <v>18</v>
      </c>
      <c r="G51" s="31">
        <v>9</v>
      </c>
      <c r="H51" s="31"/>
      <c r="I51" s="31">
        <v>568</v>
      </c>
      <c r="J51" s="33">
        <f>(I51-E51)/E51*100</f>
        <v>4.9907578558225509</v>
      </c>
      <c r="K51" s="34"/>
      <c r="L51" s="32">
        <v>552</v>
      </c>
      <c r="M51" s="36">
        <f>L51/I51</f>
        <v>0.971830985915493</v>
      </c>
      <c r="N51" s="14">
        <v>553</v>
      </c>
      <c r="O51" s="56">
        <v>8</v>
      </c>
      <c r="P51" s="57">
        <f>O51+F51</f>
        <v>26</v>
      </c>
      <c r="Q51" s="56">
        <v>21</v>
      </c>
      <c r="R51" s="56">
        <v>9</v>
      </c>
      <c r="S51" s="57">
        <f>Q51+G51</f>
        <v>30</v>
      </c>
      <c r="T51" s="57">
        <f>R51+H51</f>
        <v>9</v>
      </c>
      <c r="U51" s="58">
        <v>558</v>
      </c>
      <c r="V51" s="43">
        <f>(U51-N51)/N51*100</f>
        <v>0.9041591320072333</v>
      </c>
      <c r="W51" s="58"/>
      <c r="X51" s="58">
        <v>547</v>
      </c>
      <c r="Y51" s="44">
        <f>X51/U51</f>
        <v>0.98028673835125446</v>
      </c>
      <c r="Z51" s="14">
        <v>555</v>
      </c>
      <c r="AA51" s="64">
        <v>6</v>
      </c>
      <c r="AB51" s="65">
        <f>AA51+O51+F51</f>
        <v>32</v>
      </c>
      <c r="AC51" s="64">
        <v>9</v>
      </c>
      <c r="AD51" s="64">
        <v>9</v>
      </c>
      <c r="AE51" s="65">
        <f>AC51+Q51+G51</f>
        <v>39</v>
      </c>
      <c r="AF51" s="65">
        <f>AD51+R51+H51</f>
        <v>18</v>
      </c>
      <c r="AG51" s="66">
        <v>553</v>
      </c>
      <c r="AH51" s="26">
        <f>(AG51-Z51)/Z51*100</f>
        <v>-0.36036036036036034</v>
      </c>
      <c r="AI51" s="66"/>
      <c r="AJ51" s="66">
        <v>547</v>
      </c>
      <c r="AK51" s="27">
        <f>AJ51/AG51</f>
        <v>0.98915009041591317</v>
      </c>
      <c r="AL51" s="14">
        <v>558</v>
      </c>
      <c r="AM51" s="70">
        <v>5</v>
      </c>
      <c r="AN51" s="71">
        <f t="shared" si="0"/>
        <v>37</v>
      </c>
      <c r="AO51" s="70">
        <v>4</v>
      </c>
      <c r="AP51" s="70">
        <v>3</v>
      </c>
      <c r="AQ51" s="71">
        <f t="shared" si="1"/>
        <v>43</v>
      </c>
      <c r="AR51" s="71">
        <f t="shared" si="2"/>
        <v>21</v>
      </c>
      <c r="AS51" s="72">
        <v>557</v>
      </c>
      <c r="AT51" s="51">
        <f>(AS51-AL51)/AL51*100</f>
        <v>-0.17921146953405018</v>
      </c>
      <c r="AU51" s="48"/>
      <c r="AV51" s="72">
        <v>551</v>
      </c>
      <c r="AW51" s="52">
        <f>AV51/AS51</f>
        <v>0.98922800718132853</v>
      </c>
    </row>
    <row r="52" spans="1:49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213</v>
      </c>
      <c r="F52" s="31">
        <v>4</v>
      </c>
      <c r="G52" s="31">
        <v>4</v>
      </c>
      <c r="H52" s="31">
        <v>1</v>
      </c>
      <c r="I52" s="31">
        <v>211</v>
      </c>
      <c r="J52" s="33">
        <f>(I52-E52)/E52*100</f>
        <v>-0.93896713615023475</v>
      </c>
      <c r="K52" s="34"/>
      <c r="L52" s="32">
        <v>198</v>
      </c>
      <c r="M52" s="36">
        <f>L52/I52</f>
        <v>0.93838862559241709</v>
      </c>
      <c r="N52" s="14">
        <v>214</v>
      </c>
      <c r="O52" s="56">
        <v>3</v>
      </c>
      <c r="P52" s="57">
        <f>O52+F52</f>
        <v>7</v>
      </c>
      <c r="Q52" s="56">
        <v>13</v>
      </c>
      <c r="R52" s="56">
        <v>10</v>
      </c>
      <c r="S52" s="57">
        <f>Q52+G52</f>
        <v>17</v>
      </c>
      <c r="T52" s="57">
        <f>R52+H52</f>
        <v>11</v>
      </c>
      <c r="U52" s="58">
        <v>200</v>
      </c>
      <c r="V52" s="43">
        <f>(U52-N52)/N52*100</f>
        <v>-6.5420560747663545</v>
      </c>
      <c r="W52" s="58"/>
      <c r="X52" s="58">
        <v>193</v>
      </c>
      <c r="Y52" s="44">
        <f>X52/U52</f>
        <v>0.96499999999999997</v>
      </c>
      <c r="Z52" s="14">
        <v>217</v>
      </c>
      <c r="AA52" s="64"/>
      <c r="AB52" s="65">
        <f>AA52+O52+F52</f>
        <v>7</v>
      </c>
      <c r="AC52" s="64">
        <v>1</v>
      </c>
      <c r="AD52" s="64">
        <v>6</v>
      </c>
      <c r="AE52" s="65">
        <f>AC52+Q52+G52</f>
        <v>18</v>
      </c>
      <c r="AF52" s="65">
        <f>AD52+R52+H52</f>
        <v>17</v>
      </c>
      <c r="AG52" s="66">
        <v>195</v>
      </c>
      <c r="AH52" s="26">
        <f>(AG52-Z52)/Z52*100</f>
        <v>-10.138248847926267</v>
      </c>
      <c r="AI52" s="66"/>
      <c r="AJ52" s="66">
        <v>188</v>
      </c>
      <c r="AK52" s="27">
        <f>AJ52/AG52</f>
        <v>0.96410256410256412</v>
      </c>
      <c r="AL52" s="14">
        <v>210</v>
      </c>
      <c r="AM52" s="70">
        <v>6</v>
      </c>
      <c r="AN52" s="71">
        <f t="shared" si="0"/>
        <v>13</v>
      </c>
      <c r="AO52" s="70">
        <v>3</v>
      </c>
      <c r="AP52" s="70"/>
      <c r="AQ52" s="71">
        <f t="shared" si="1"/>
        <v>21</v>
      </c>
      <c r="AR52" s="71">
        <f t="shared" si="2"/>
        <v>17</v>
      </c>
      <c r="AS52" s="72">
        <v>197</v>
      </c>
      <c r="AT52" s="51">
        <f>(AS52-AL52)/AL52*100</f>
        <v>-6.1904761904761907</v>
      </c>
      <c r="AU52" s="72"/>
      <c r="AV52" s="72">
        <v>194</v>
      </c>
      <c r="AW52" s="52">
        <f>AV52/AS52</f>
        <v>0.98477157360406087</v>
      </c>
    </row>
    <row r="53" spans="1:49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276</v>
      </c>
      <c r="F53" s="31">
        <v>6</v>
      </c>
      <c r="G53" s="31">
        <v>6</v>
      </c>
      <c r="H53" s="31">
        <v>1</v>
      </c>
      <c r="I53" s="31">
        <v>293</v>
      </c>
      <c r="J53" s="33">
        <f>(I53-E53)/E53*100</f>
        <v>6.1594202898550732</v>
      </c>
      <c r="K53" s="34"/>
      <c r="L53" s="32">
        <v>272</v>
      </c>
      <c r="M53" s="36">
        <f>L53/I53</f>
        <v>0.92832764505119458</v>
      </c>
      <c r="N53" s="14">
        <v>278</v>
      </c>
      <c r="O53" s="56">
        <v>5</v>
      </c>
      <c r="P53" s="57">
        <f>O53+F53</f>
        <v>11</v>
      </c>
      <c r="Q53" s="56">
        <v>11</v>
      </c>
      <c r="R53" s="56">
        <v>4</v>
      </c>
      <c r="S53" s="57">
        <f>Q53+G53</f>
        <v>17</v>
      </c>
      <c r="T53" s="57">
        <f>R53+H53</f>
        <v>5</v>
      </c>
      <c r="U53" s="58">
        <v>287</v>
      </c>
      <c r="V53" s="43">
        <f>(U53-N53)/N53*100</f>
        <v>3.2374100719424459</v>
      </c>
      <c r="W53" s="58"/>
      <c r="X53" s="58">
        <v>274</v>
      </c>
      <c r="Y53" s="44">
        <f>X53/U53</f>
        <v>0.95470383275261328</v>
      </c>
      <c r="Z53" s="14">
        <v>284</v>
      </c>
      <c r="AA53" s="64"/>
      <c r="AB53" s="65">
        <f>AA53+O53+F53</f>
        <v>11</v>
      </c>
      <c r="AC53" s="64">
        <v>3</v>
      </c>
      <c r="AD53" s="64">
        <v>5</v>
      </c>
      <c r="AE53" s="65">
        <f>AC53+Q53+G53</f>
        <v>20</v>
      </c>
      <c r="AF53" s="65">
        <f>AD53+R53+H53</f>
        <v>10</v>
      </c>
      <c r="AG53" s="66">
        <v>283</v>
      </c>
      <c r="AH53" s="26">
        <f>(AG53-Z53)/Z53*100</f>
        <v>-0.35211267605633806</v>
      </c>
      <c r="AI53" s="66"/>
      <c r="AJ53" s="66">
        <v>271</v>
      </c>
      <c r="AK53" s="27">
        <f>AJ53/AG53</f>
        <v>0.95759717314487636</v>
      </c>
      <c r="AL53" s="14">
        <v>291</v>
      </c>
      <c r="AM53" s="70">
        <v>5</v>
      </c>
      <c r="AN53" s="71">
        <f t="shared" si="0"/>
        <v>16</v>
      </c>
      <c r="AO53" s="70">
        <v>4</v>
      </c>
      <c r="AP53" s="70">
        <v>1</v>
      </c>
      <c r="AQ53" s="71">
        <f t="shared" si="1"/>
        <v>24</v>
      </c>
      <c r="AR53" s="71">
        <f t="shared" si="2"/>
        <v>11</v>
      </c>
      <c r="AS53" s="72">
        <v>287</v>
      </c>
      <c r="AT53" s="51">
        <f>(AS53-AL53)/AL53*100</f>
        <v>-1.3745704467353952</v>
      </c>
      <c r="AU53" s="72"/>
      <c r="AV53" s="72">
        <v>282</v>
      </c>
      <c r="AW53" s="52">
        <f>AV53/AS53</f>
        <v>0.98257839721254359</v>
      </c>
    </row>
    <row r="54" spans="1:49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142</v>
      </c>
      <c r="F54" s="31">
        <v>5</v>
      </c>
      <c r="G54" s="31">
        <v>9</v>
      </c>
      <c r="H54" s="31">
        <v>7</v>
      </c>
      <c r="I54" s="31">
        <v>145</v>
      </c>
      <c r="J54" s="33">
        <f>(I54-E54)/E54*100</f>
        <v>2.112676056338028</v>
      </c>
      <c r="K54" s="34"/>
      <c r="L54" s="32">
        <v>134</v>
      </c>
      <c r="M54" s="36">
        <f>L54/I54</f>
        <v>0.92413793103448272</v>
      </c>
      <c r="N54" s="14">
        <v>150</v>
      </c>
      <c r="O54" s="56">
        <v>4</v>
      </c>
      <c r="P54" s="57">
        <f>O54+F54</f>
        <v>9</v>
      </c>
      <c r="Q54" s="56">
        <v>5</v>
      </c>
      <c r="R54" s="56">
        <v>5</v>
      </c>
      <c r="S54" s="57">
        <f>Q54+G54</f>
        <v>14</v>
      </c>
      <c r="T54" s="57">
        <f>R54+H54</f>
        <v>12</v>
      </c>
      <c r="U54" s="58">
        <v>144</v>
      </c>
      <c r="V54" s="43">
        <f>(U54-N54)/N54*100</f>
        <v>-4</v>
      </c>
      <c r="W54" s="58"/>
      <c r="X54" s="58">
        <v>136</v>
      </c>
      <c r="Y54" s="44">
        <f>X54/U54</f>
        <v>0.94444444444444442</v>
      </c>
      <c r="Z54" s="14">
        <v>152</v>
      </c>
      <c r="AA54" s="64">
        <v>2</v>
      </c>
      <c r="AB54" s="65">
        <f>AA54+O54+F54</f>
        <v>11</v>
      </c>
      <c r="AC54" s="64">
        <v>3</v>
      </c>
      <c r="AD54" s="64">
        <v>5</v>
      </c>
      <c r="AE54" s="65">
        <f>AC54+Q54+G54</f>
        <v>17</v>
      </c>
      <c r="AF54" s="65">
        <f>AD54+R54+H54</f>
        <v>17</v>
      </c>
      <c r="AG54" s="66">
        <v>143</v>
      </c>
      <c r="AH54" s="26">
        <f>(AG54-Z54)/Z54*100</f>
        <v>-5.9210526315789469</v>
      </c>
      <c r="AI54" s="66"/>
      <c r="AJ54" s="66">
        <v>136</v>
      </c>
      <c r="AK54" s="27">
        <f>AJ54/AG54</f>
        <v>0.95104895104895104</v>
      </c>
      <c r="AL54" s="14">
        <v>148</v>
      </c>
      <c r="AM54" s="70">
        <v>2</v>
      </c>
      <c r="AN54" s="71">
        <f t="shared" si="0"/>
        <v>13</v>
      </c>
      <c r="AO54" s="70">
        <v>1</v>
      </c>
      <c r="AP54" s="70">
        <v>1</v>
      </c>
      <c r="AQ54" s="71">
        <f t="shared" si="1"/>
        <v>18</v>
      </c>
      <c r="AR54" s="71">
        <f t="shared" si="2"/>
        <v>18</v>
      </c>
      <c r="AS54" s="72">
        <v>144</v>
      </c>
      <c r="AT54" s="51">
        <f>(AS54-AL54)/AL54*100</f>
        <v>-2.7027027027027026</v>
      </c>
      <c r="AU54" s="72"/>
      <c r="AV54" s="72">
        <v>140</v>
      </c>
      <c r="AW54" s="52">
        <f>AV54/AS54</f>
        <v>0.97222222222222221</v>
      </c>
    </row>
    <row r="55" spans="1:49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127</v>
      </c>
      <c r="F55" s="31">
        <v>2</v>
      </c>
      <c r="G55" s="31">
        <v>1</v>
      </c>
      <c r="H55" s="31">
        <v>1</v>
      </c>
      <c r="I55" s="31">
        <v>132</v>
      </c>
      <c r="J55" s="33">
        <f>(I55-E55)/E55*100</f>
        <v>3.9370078740157481</v>
      </c>
      <c r="K55" s="34"/>
      <c r="L55" s="32">
        <v>128</v>
      </c>
      <c r="M55" s="36">
        <f>L55/I55</f>
        <v>0.96969696969696972</v>
      </c>
      <c r="N55" s="14">
        <v>130</v>
      </c>
      <c r="O55" s="56">
        <v>2</v>
      </c>
      <c r="P55" s="57">
        <f>O55+F55</f>
        <v>4</v>
      </c>
      <c r="Q55" s="56">
        <v>3</v>
      </c>
      <c r="R55" s="56">
        <v>2</v>
      </c>
      <c r="S55" s="57">
        <f>Q55+G55</f>
        <v>4</v>
      </c>
      <c r="T55" s="57">
        <f>R55+H55</f>
        <v>3</v>
      </c>
      <c r="U55" s="58">
        <v>132</v>
      </c>
      <c r="V55" s="43">
        <f>(U55-N55)/N55*100</f>
        <v>1.5384615384615385</v>
      </c>
      <c r="W55" s="58"/>
      <c r="X55" s="58">
        <v>129</v>
      </c>
      <c r="Y55" s="44">
        <f>X55/U55</f>
        <v>0.97727272727272729</v>
      </c>
      <c r="Z55" s="14">
        <v>130</v>
      </c>
      <c r="AA55" s="64">
        <v>1</v>
      </c>
      <c r="AB55" s="65">
        <f>AA55+O55+F55</f>
        <v>5</v>
      </c>
      <c r="AC55" s="64"/>
      <c r="AD55" s="64"/>
      <c r="AE55" s="65">
        <f>AC55+Q55+G55</f>
        <v>4</v>
      </c>
      <c r="AF55" s="65">
        <f>AD55+R55+H55</f>
        <v>3</v>
      </c>
      <c r="AG55" s="66">
        <v>133</v>
      </c>
      <c r="AH55" s="26">
        <f>(AG55-Z55)/Z55*100</f>
        <v>2.3076923076923079</v>
      </c>
      <c r="AI55" s="66"/>
      <c r="AJ55" s="66">
        <v>130</v>
      </c>
      <c r="AK55" s="27">
        <f>AJ55/AG55</f>
        <v>0.97744360902255634</v>
      </c>
      <c r="AL55" s="14">
        <v>130</v>
      </c>
      <c r="AM55" s="70">
        <v>5</v>
      </c>
      <c r="AN55" s="71">
        <f t="shared" si="0"/>
        <v>10</v>
      </c>
      <c r="AO55" s="70">
        <v>1</v>
      </c>
      <c r="AP55" s="70"/>
      <c r="AQ55" s="71">
        <f t="shared" si="1"/>
        <v>5</v>
      </c>
      <c r="AR55" s="71">
        <f t="shared" si="2"/>
        <v>3</v>
      </c>
      <c r="AS55" s="72">
        <v>138</v>
      </c>
      <c r="AT55" s="51">
        <f>(AS55-AL55)/AL55*100</f>
        <v>6.1538461538461542</v>
      </c>
      <c r="AU55" s="72"/>
      <c r="AV55" s="72">
        <v>135</v>
      </c>
      <c r="AW55" s="52">
        <f>AV55/AS55</f>
        <v>0.97826086956521741</v>
      </c>
    </row>
    <row r="56" spans="1:49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233</v>
      </c>
      <c r="F56" s="31">
        <v>5</v>
      </c>
      <c r="G56" s="31">
        <v>4</v>
      </c>
      <c r="H56" s="31"/>
      <c r="I56" s="31">
        <v>244</v>
      </c>
      <c r="J56" s="33">
        <f>(I56-E56)/E56*100</f>
        <v>4.7210300429184553</v>
      </c>
      <c r="K56" s="34"/>
      <c r="L56" s="32">
        <v>232</v>
      </c>
      <c r="M56" s="36">
        <f>L56/I56</f>
        <v>0.95081967213114749</v>
      </c>
      <c r="N56" s="14">
        <v>235</v>
      </c>
      <c r="O56" s="56">
        <v>8</v>
      </c>
      <c r="P56" s="57">
        <f>O56+F56</f>
        <v>13</v>
      </c>
      <c r="Q56" s="56">
        <v>6</v>
      </c>
      <c r="R56" s="56">
        <v>3</v>
      </c>
      <c r="S56" s="57">
        <f>Q56+G56</f>
        <v>10</v>
      </c>
      <c r="T56" s="57">
        <f>R56+H56</f>
        <v>3</v>
      </c>
      <c r="U56" s="58">
        <v>247</v>
      </c>
      <c r="V56" s="43">
        <f>(U56-N56)/N56*100</f>
        <v>5.1063829787234036</v>
      </c>
      <c r="W56" s="58"/>
      <c r="X56" s="58">
        <v>237</v>
      </c>
      <c r="Y56" s="44">
        <f>X56/U56</f>
        <v>0.95951417004048578</v>
      </c>
      <c r="Z56" s="14">
        <v>241</v>
      </c>
      <c r="AA56" s="64"/>
      <c r="AB56" s="65">
        <f>AA56+O56+F56</f>
        <v>13</v>
      </c>
      <c r="AC56" s="64">
        <v>1</v>
      </c>
      <c r="AD56" s="64">
        <v>1</v>
      </c>
      <c r="AE56" s="65">
        <f>AC56+Q56+G56</f>
        <v>11</v>
      </c>
      <c r="AF56" s="65">
        <f>AD56+R56+H56</f>
        <v>4</v>
      </c>
      <c r="AG56" s="66">
        <v>246</v>
      </c>
      <c r="AH56" s="26">
        <f>(AG56-Z56)/Z56*100</f>
        <v>2.0746887966804977</v>
      </c>
      <c r="AI56" s="66"/>
      <c r="AJ56" s="66">
        <v>237</v>
      </c>
      <c r="AK56" s="27">
        <f>AJ56/AG56</f>
        <v>0.96341463414634143</v>
      </c>
      <c r="AL56" s="14">
        <v>243</v>
      </c>
      <c r="AM56" s="70">
        <v>2</v>
      </c>
      <c r="AN56" s="71">
        <f t="shared" si="0"/>
        <v>15</v>
      </c>
      <c r="AO56" s="70">
        <v>1</v>
      </c>
      <c r="AP56" s="70"/>
      <c r="AQ56" s="71">
        <f t="shared" si="1"/>
        <v>12</v>
      </c>
      <c r="AR56" s="71">
        <f t="shared" si="2"/>
        <v>4</v>
      </c>
      <c r="AS56" s="72">
        <v>250</v>
      </c>
      <c r="AT56" s="51">
        <f>(AS56-AL56)/AL56*100</f>
        <v>2.880658436213992</v>
      </c>
      <c r="AU56" s="48"/>
      <c r="AV56" s="72">
        <v>242</v>
      </c>
      <c r="AW56" s="52">
        <f>AV56/AS56</f>
        <v>0.96799999999999997</v>
      </c>
    </row>
    <row r="57" spans="1:49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514</v>
      </c>
      <c r="F57" s="31">
        <v>8</v>
      </c>
      <c r="G57" s="31">
        <v>10</v>
      </c>
      <c r="H57" s="31">
        <v>4</v>
      </c>
      <c r="I57" s="31">
        <v>515</v>
      </c>
      <c r="J57" s="33">
        <f>(I57-E57)/E57*100</f>
        <v>0.19455252918287938</v>
      </c>
      <c r="K57" s="34"/>
      <c r="L57" s="32">
        <v>505</v>
      </c>
      <c r="M57" s="36">
        <f>L57/I57</f>
        <v>0.98058252427184467</v>
      </c>
      <c r="N57" s="14">
        <v>512</v>
      </c>
      <c r="O57" s="56">
        <v>11</v>
      </c>
      <c r="P57" s="57">
        <f>O57+F57</f>
        <v>19</v>
      </c>
      <c r="Q57" s="56">
        <v>13</v>
      </c>
      <c r="R57" s="56">
        <v>9</v>
      </c>
      <c r="S57" s="57">
        <f>Q57+G57</f>
        <v>23</v>
      </c>
      <c r="T57" s="57">
        <f>R57+H57</f>
        <v>13</v>
      </c>
      <c r="U57" s="58">
        <v>513</v>
      </c>
      <c r="V57" s="43">
        <f>(U57-N57)/N57*100</f>
        <v>0.1953125</v>
      </c>
      <c r="W57" s="58"/>
      <c r="X57" s="58">
        <v>506</v>
      </c>
      <c r="Y57" s="44">
        <f>X57/U57</f>
        <v>0.98635477582845998</v>
      </c>
      <c r="Z57" s="14">
        <v>516</v>
      </c>
      <c r="AA57" s="64">
        <v>3</v>
      </c>
      <c r="AB57" s="65">
        <f>AA57+O57+F57</f>
        <v>22</v>
      </c>
      <c r="AC57" s="64">
        <v>1</v>
      </c>
      <c r="AD57" s="64">
        <v>5</v>
      </c>
      <c r="AE57" s="65">
        <f>AC57+Q57+G57</f>
        <v>24</v>
      </c>
      <c r="AF57" s="65">
        <f>AD57+R57+H57</f>
        <v>18</v>
      </c>
      <c r="AG57" s="66">
        <v>512</v>
      </c>
      <c r="AH57" s="26">
        <f>(AG57-Z57)/Z57*100</f>
        <v>-0.77519379844961245</v>
      </c>
      <c r="AI57" s="66"/>
      <c r="AJ57" s="66">
        <v>506</v>
      </c>
      <c r="AK57" s="27">
        <f>AJ57/AG57</f>
        <v>0.98828125</v>
      </c>
      <c r="AL57" s="14">
        <v>516</v>
      </c>
      <c r="AM57" s="70">
        <v>5</v>
      </c>
      <c r="AN57" s="71">
        <f t="shared" si="0"/>
        <v>27</v>
      </c>
      <c r="AO57" s="70">
        <v>6</v>
      </c>
      <c r="AP57" s="70">
        <v>1</v>
      </c>
      <c r="AQ57" s="71">
        <f t="shared" si="1"/>
        <v>30</v>
      </c>
      <c r="AR57" s="71">
        <f t="shared" si="2"/>
        <v>19</v>
      </c>
      <c r="AS57" s="72">
        <v>507</v>
      </c>
      <c r="AT57" s="51">
        <f>(AS57-AL57)/AL57*100</f>
        <v>-1.7441860465116279</v>
      </c>
      <c r="AU57" s="48"/>
      <c r="AV57" s="72">
        <v>503</v>
      </c>
      <c r="AW57" s="52">
        <f>AV57/AS57</f>
        <v>0.99211045364891515</v>
      </c>
    </row>
    <row r="58" spans="1:49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22150</v>
      </c>
      <c r="F58" s="31">
        <v>717</v>
      </c>
      <c r="G58" s="31">
        <v>678</v>
      </c>
      <c r="H58" s="31">
        <v>546</v>
      </c>
      <c r="I58" s="31">
        <v>22531</v>
      </c>
      <c r="J58" s="33">
        <f>(I58-E58)/E58*100</f>
        <v>1.7200902934537248</v>
      </c>
      <c r="K58" s="34">
        <v>33</v>
      </c>
      <c r="L58" s="32">
        <v>21559</v>
      </c>
      <c r="M58" s="36">
        <f>L58/I58</f>
        <v>0.9568594381074963</v>
      </c>
      <c r="N58" s="14">
        <v>22265</v>
      </c>
      <c r="O58" s="56">
        <v>714</v>
      </c>
      <c r="P58" s="57">
        <f>O58+F58</f>
        <v>1431</v>
      </c>
      <c r="Q58" s="56">
        <v>602</v>
      </c>
      <c r="R58" s="56">
        <v>505</v>
      </c>
      <c r="S58" s="57">
        <f>Q58+G58</f>
        <v>1280</v>
      </c>
      <c r="T58" s="57">
        <f>R58+H58</f>
        <v>1051</v>
      </c>
      <c r="U58" s="58">
        <v>22636</v>
      </c>
      <c r="V58" s="43">
        <f>(U58-N58)/N58*100</f>
        <v>1.6662923871547271</v>
      </c>
      <c r="W58" s="58">
        <v>38</v>
      </c>
      <c r="X58" s="58">
        <v>21942</v>
      </c>
      <c r="Y58" s="44">
        <f>X58/U58</f>
        <v>0.96934087294575011</v>
      </c>
      <c r="Z58" s="14">
        <v>22481</v>
      </c>
      <c r="AA58" s="64">
        <v>249</v>
      </c>
      <c r="AB58" s="65">
        <f>AA58+O58+F58</f>
        <v>1680</v>
      </c>
      <c r="AC58" s="64">
        <v>258</v>
      </c>
      <c r="AD58" s="64">
        <v>441</v>
      </c>
      <c r="AE58" s="65">
        <f>AC58+Q58+G58</f>
        <v>1538</v>
      </c>
      <c r="AF58" s="65">
        <f>AD58+R58+H58</f>
        <v>1492</v>
      </c>
      <c r="AG58" s="66">
        <v>22767</v>
      </c>
      <c r="AH58" s="26">
        <f>(AG58-Z58)/Z58*100</f>
        <v>1.2721854010052933</v>
      </c>
      <c r="AI58" s="66">
        <v>38</v>
      </c>
      <c r="AJ58" s="66">
        <v>22097</v>
      </c>
      <c r="AK58" s="27">
        <f>AJ58/AG58</f>
        <v>0.97057144112092064</v>
      </c>
      <c r="AL58" s="14">
        <v>22483</v>
      </c>
      <c r="AM58" s="70">
        <v>707</v>
      </c>
      <c r="AN58" s="71">
        <f t="shared" si="0"/>
        <v>2387</v>
      </c>
      <c r="AO58" s="70">
        <v>714</v>
      </c>
      <c r="AP58" s="70">
        <v>595</v>
      </c>
      <c r="AQ58" s="71">
        <f t="shared" si="1"/>
        <v>2252</v>
      </c>
      <c r="AR58" s="71">
        <f t="shared" si="2"/>
        <v>2087</v>
      </c>
      <c r="AS58" s="72">
        <v>22747</v>
      </c>
      <c r="AT58" s="51">
        <f>(AS58-AL58)/AL58*100</f>
        <v>1.1742205221723079</v>
      </c>
      <c r="AU58" s="72">
        <v>38</v>
      </c>
      <c r="AV58" s="72">
        <v>22212</v>
      </c>
      <c r="AW58" s="52">
        <f>AV58/AS58</f>
        <v>0.97648041499978022</v>
      </c>
    </row>
    <row r="59" spans="1:49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1510</v>
      </c>
      <c r="F59" s="31">
        <v>56</v>
      </c>
      <c r="G59" s="31">
        <v>29</v>
      </c>
      <c r="H59" s="31">
        <v>19</v>
      </c>
      <c r="I59" s="31">
        <v>1643</v>
      </c>
      <c r="J59" s="33">
        <f>(I59-E59)/E59*100</f>
        <v>8.8079470198675498</v>
      </c>
      <c r="K59" s="34"/>
      <c r="L59" s="32">
        <v>1567</v>
      </c>
      <c r="M59" s="36">
        <f>L59/I59</f>
        <v>0.95374315276932442</v>
      </c>
      <c r="N59" s="14">
        <v>1604</v>
      </c>
      <c r="O59" s="56">
        <v>47</v>
      </c>
      <c r="P59" s="57">
        <f>O59+F59</f>
        <v>103</v>
      </c>
      <c r="Q59" s="56">
        <v>31</v>
      </c>
      <c r="R59" s="56">
        <v>25</v>
      </c>
      <c r="S59" s="57">
        <f>Q59+G59</f>
        <v>60</v>
      </c>
      <c r="T59" s="57">
        <f>R59+H59</f>
        <v>44</v>
      </c>
      <c r="U59" s="58">
        <v>1678</v>
      </c>
      <c r="V59" s="43">
        <f>(U59-N59)/N59*100</f>
        <v>4.6134663341645883</v>
      </c>
      <c r="W59" s="58"/>
      <c r="X59" s="58">
        <v>1612</v>
      </c>
      <c r="Y59" s="44">
        <f>X59/U59</f>
        <v>0.96066746126340885</v>
      </c>
      <c r="Z59" s="14">
        <v>1632</v>
      </c>
      <c r="AA59" s="64">
        <v>11</v>
      </c>
      <c r="AB59" s="65">
        <f>AA59+O59+F59</f>
        <v>114</v>
      </c>
      <c r="AC59" s="64">
        <v>14</v>
      </c>
      <c r="AD59" s="64">
        <v>26</v>
      </c>
      <c r="AE59" s="65">
        <f>AC59+Q59+G59</f>
        <v>74</v>
      </c>
      <c r="AF59" s="65">
        <f>AD59+R59+H59</f>
        <v>70</v>
      </c>
      <c r="AG59" s="66">
        <v>1682</v>
      </c>
      <c r="AH59" s="26">
        <f>(AG59-Z59)/Z59*100</f>
        <v>3.0637254901960782</v>
      </c>
      <c r="AI59" s="66"/>
      <c r="AJ59" s="66">
        <v>1633</v>
      </c>
      <c r="AK59" s="27">
        <f>AJ59/AG59</f>
        <v>0.97086801426872771</v>
      </c>
      <c r="AL59" s="14">
        <v>1594</v>
      </c>
      <c r="AM59" s="70">
        <v>49</v>
      </c>
      <c r="AN59" s="71">
        <f t="shared" si="0"/>
        <v>163</v>
      </c>
      <c r="AO59" s="70">
        <v>37</v>
      </c>
      <c r="AP59" s="70">
        <v>32</v>
      </c>
      <c r="AQ59" s="71">
        <f t="shared" si="1"/>
        <v>111</v>
      </c>
      <c r="AR59" s="71">
        <f t="shared" si="2"/>
        <v>102</v>
      </c>
      <c r="AS59" s="72">
        <v>1719</v>
      </c>
      <c r="AT59" s="51">
        <f>(AS59-AL59)/AL59*100</f>
        <v>7.8419071518193233</v>
      </c>
      <c r="AU59" s="72"/>
      <c r="AV59" s="72">
        <v>1683</v>
      </c>
      <c r="AW59" s="52">
        <f>AV59/AS59</f>
        <v>0.97905759162303663</v>
      </c>
    </row>
    <row r="60" spans="1:49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269</v>
      </c>
      <c r="F60" s="31">
        <v>7</v>
      </c>
      <c r="G60" s="31">
        <v>8</v>
      </c>
      <c r="H60" s="31">
        <v>3</v>
      </c>
      <c r="I60" s="31">
        <v>287</v>
      </c>
      <c r="J60" s="33">
        <f>(I60-E60)/E60*100</f>
        <v>6.6914498141263934</v>
      </c>
      <c r="K60" s="34"/>
      <c r="L60" s="32">
        <v>277</v>
      </c>
      <c r="M60" s="36">
        <f>L60/I60</f>
        <v>0.96515679442508706</v>
      </c>
      <c r="N60" s="14">
        <v>275</v>
      </c>
      <c r="O60" s="56">
        <v>7</v>
      </c>
      <c r="P60" s="57">
        <f>O60+F60</f>
        <v>14</v>
      </c>
      <c r="Q60" s="56">
        <v>6</v>
      </c>
      <c r="R60" s="56"/>
      <c r="S60" s="57">
        <f>Q60+G60</f>
        <v>14</v>
      </c>
      <c r="T60" s="57">
        <f>R60+H60</f>
        <v>3</v>
      </c>
      <c r="U60" s="58">
        <v>286</v>
      </c>
      <c r="V60" s="43">
        <f>(U60-N60)/N60*100</f>
        <v>4</v>
      </c>
      <c r="W60" s="58"/>
      <c r="X60" s="58">
        <v>282</v>
      </c>
      <c r="Y60" s="44">
        <f>X60/U60</f>
        <v>0.98601398601398604</v>
      </c>
      <c r="Z60" s="14">
        <v>282</v>
      </c>
      <c r="AA60" s="64">
        <v>2</v>
      </c>
      <c r="AB60" s="65">
        <f>AA60+O60+F60</f>
        <v>16</v>
      </c>
      <c r="AC60" s="64">
        <v>5</v>
      </c>
      <c r="AD60" s="64">
        <v>5</v>
      </c>
      <c r="AE60" s="65">
        <f>AC60+Q60+G60</f>
        <v>19</v>
      </c>
      <c r="AF60" s="65">
        <f>AD60+R60+H60</f>
        <v>8</v>
      </c>
      <c r="AG60" s="66">
        <v>288</v>
      </c>
      <c r="AH60" s="26">
        <f>(AG60-Z60)/Z60*100</f>
        <v>2.1276595744680851</v>
      </c>
      <c r="AI60" s="66"/>
      <c r="AJ60" s="66">
        <v>280</v>
      </c>
      <c r="AK60" s="27">
        <f>AJ60/AG60</f>
        <v>0.97222222222222221</v>
      </c>
      <c r="AL60" s="14">
        <v>284</v>
      </c>
      <c r="AM60" s="70">
        <v>6</v>
      </c>
      <c r="AN60" s="71">
        <f t="shared" si="0"/>
        <v>22</v>
      </c>
      <c r="AO60" s="70">
        <v>3</v>
      </c>
      <c r="AP60" s="70"/>
      <c r="AQ60" s="71">
        <f t="shared" si="1"/>
        <v>22</v>
      </c>
      <c r="AR60" s="71">
        <f t="shared" si="2"/>
        <v>8</v>
      </c>
      <c r="AS60" s="72">
        <v>292</v>
      </c>
      <c r="AT60" s="51">
        <f>(AS60-AL60)/AL60*100</f>
        <v>2.8169014084507045</v>
      </c>
      <c r="AU60" s="72"/>
      <c r="AV60" s="72">
        <v>286</v>
      </c>
      <c r="AW60" s="52">
        <f>AV60/AS60</f>
        <v>0.97945205479452058</v>
      </c>
    </row>
    <row r="61" spans="1:49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438</v>
      </c>
      <c r="F61" s="31">
        <v>11</v>
      </c>
      <c r="G61" s="31">
        <v>11</v>
      </c>
      <c r="H61" s="31">
        <v>7</v>
      </c>
      <c r="I61" s="31">
        <v>450</v>
      </c>
      <c r="J61" s="33">
        <f>(I61-E61)/E61*100</f>
        <v>2.7397260273972601</v>
      </c>
      <c r="K61" s="34"/>
      <c r="L61" s="32">
        <v>447</v>
      </c>
      <c r="M61" s="36">
        <f>L61/I61</f>
        <v>0.99333333333333329</v>
      </c>
      <c r="N61" s="14">
        <v>463</v>
      </c>
      <c r="O61" s="56">
        <v>7</v>
      </c>
      <c r="P61" s="57">
        <f>O61+F61</f>
        <v>18</v>
      </c>
      <c r="Q61" s="56">
        <v>13</v>
      </c>
      <c r="R61" s="56">
        <v>9</v>
      </c>
      <c r="S61" s="57">
        <f>Q61+G61</f>
        <v>24</v>
      </c>
      <c r="T61" s="57">
        <f>R61+H61</f>
        <v>16</v>
      </c>
      <c r="U61" s="58">
        <v>445</v>
      </c>
      <c r="V61" s="43">
        <f>(U61-N61)/N61*100</f>
        <v>-3.8876889848812093</v>
      </c>
      <c r="W61" s="58"/>
      <c r="X61" s="58">
        <v>440</v>
      </c>
      <c r="Y61" s="44">
        <f>X61/U61</f>
        <v>0.9887640449438202</v>
      </c>
      <c r="Z61" s="14">
        <v>463</v>
      </c>
      <c r="AA61" s="64">
        <v>3</v>
      </c>
      <c r="AB61" s="65">
        <f>AA61+O61+F61</f>
        <v>21</v>
      </c>
      <c r="AC61" s="64">
        <v>4</v>
      </c>
      <c r="AD61" s="64">
        <v>3</v>
      </c>
      <c r="AE61" s="65">
        <f>AC61+Q61+G61</f>
        <v>28</v>
      </c>
      <c r="AF61" s="65">
        <f>AD61+R61+H61</f>
        <v>19</v>
      </c>
      <c r="AG61" s="66">
        <v>449</v>
      </c>
      <c r="AH61" s="26">
        <f>(AG61-Z61)/Z61*100</f>
        <v>-3.0237580993520519</v>
      </c>
      <c r="AI61" s="66"/>
      <c r="AJ61" s="66">
        <v>445</v>
      </c>
      <c r="AK61" s="27">
        <f>AJ61/AG61</f>
        <v>0.99109131403118045</v>
      </c>
      <c r="AL61" s="14">
        <v>449</v>
      </c>
      <c r="AM61" s="70">
        <v>7</v>
      </c>
      <c r="AN61" s="71">
        <f t="shared" si="0"/>
        <v>28</v>
      </c>
      <c r="AO61" s="70">
        <v>7</v>
      </c>
      <c r="AP61" s="70">
        <v>1</v>
      </c>
      <c r="AQ61" s="71">
        <f t="shared" si="1"/>
        <v>35</v>
      </c>
      <c r="AR61" s="71">
        <f t="shared" si="2"/>
        <v>20</v>
      </c>
      <c r="AS61" s="72">
        <v>450</v>
      </c>
      <c r="AT61" s="51">
        <f>(AS61-AL61)/AL61*100</f>
        <v>0.22271714922048996</v>
      </c>
      <c r="AU61" s="48"/>
      <c r="AV61" s="72">
        <v>446</v>
      </c>
      <c r="AW61" s="52">
        <f>AV61/AS61</f>
        <v>0.99111111111111116</v>
      </c>
    </row>
    <row r="62" spans="1:49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465</v>
      </c>
      <c r="F62" s="31">
        <v>13</v>
      </c>
      <c r="G62" s="31">
        <v>12</v>
      </c>
      <c r="H62" s="31">
        <v>1</v>
      </c>
      <c r="I62" s="31">
        <v>460</v>
      </c>
      <c r="J62" s="33">
        <f>(I62-E62)/E62*100</f>
        <v>-1.0752688172043012</v>
      </c>
      <c r="K62" s="34"/>
      <c r="L62" s="32">
        <v>434</v>
      </c>
      <c r="M62" s="36">
        <f>L62/I62</f>
        <v>0.94347826086956521</v>
      </c>
      <c r="N62" s="14">
        <v>476</v>
      </c>
      <c r="O62" s="56">
        <v>10</v>
      </c>
      <c r="P62" s="57">
        <f>O62+F62</f>
        <v>23</v>
      </c>
      <c r="Q62" s="56">
        <v>4</v>
      </c>
      <c r="R62" s="56">
        <v>2</v>
      </c>
      <c r="S62" s="57">
        <f>Q62+G62</f>
        <v>16</v>
      </c>
      <c r="T62" s="57">
        <f>R62+H62</f>
        <v>3</v>
      </c>
      <c r="U62" s="58">
        <v>467</v>
      </c>
      <c r="V62" s="43">
        <f>(U62-N62)/N62*100</f>
        <v>-1.8907563025210083</v>
      </c>
      <c r="W62" s="58"/>
      <c r="X62" s="58">
        <v>448</v>
      </c>
      <c r="Y62" s="44">
        <f>X62/U62</f>
        <v>0.9593147751605996</v>
      </c>
      <c r="Z62" s="14">
        <v>470</v>
      </c>
      <c r="AA62" s="64">
        <v>4</v>
      </c>
      <c r="AB62" s="65">
        <f>AA62+O62+F62</f>
        <v>27</v>
      </c>
      <c r="AC62" s="64">
        <v>1</v>
      </c>
      <c r="AD62" s="64">
        <v>1</v>
      </c>
      <c r="AE62" s="65">
        <f>AC62+Q62+G62</f>
        <v>17</v>
      </c>
      <c r="AF62" s="65">
        <f>AD62+R62+H62</f>
        <v>4</v>
      </c>
      <c r="AG62" s="66">
        <v>468</v>
      </c>
      <c r="AH62" s="26">
        <f>(AG62-Z62)/Z62*100</f>
        <v>-0.42553191489361702</v>
      </c>
      <c r="AI62" s="66"/>
      <c r="AJ62" s="66">
        <v>450</v>
      </c>
      <c r="AK62" s="27">
        <f>AJ62/AG62</f>
        <v>0.96153846153846156</v>
      </c>
      <c r="AL62" s="14">
        <v>462</v>
      </c>
      <c r="AM62" s="70">
        <v>3</v>
      </c>
      <c r="AN62" s="71">
        <f t="shared" si="0"/>
        <v>30</v>
      </c>
      <c r="AO62" s="70">
        <v>8</v>
      </c>
      <c r="AP62" s="70">
        <v>1</v>
      </c>
      <c r="AQ62" s="71">
        <f t="shared" si="1"/>
        <v>25</v>
      </c>
      <c r="AR62" s="71">
        <f t="shared" si="2"/>
        <v>5</v>
      </c>
      <c r="AS62" s="72">
        <v>470</v>
      </c>
      <c r="AT62" s="51">
        <f>(AS62-AL62)/AL62*100</f>
        <v>1.7316017316017316</v>
      </c>
      <c r="AU62" s="48"/>
      <c r="AV62" s="72">
        <v>458</v>
      </c>
      <c r="AW62" s="52">
        <f>AV62/AS62</f>
        <v>0.97446808510638294</v>
      </c>
    </row>
    <row r="63" spans="1:49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292</v>
      </c>
      <c r="F63" s="31">
        <v>7</v>
      </c>
      <c r="G63" s="31">
        <v>6</v>
      </c>
      <c r="H63" s="31">
        <v>3</v>
      </c>
      <c r="I63" s="31">
        <v>296</v>
      </c>
      <c r="J63" s="33">
        <f>(I63-E63)/E63*100</f>
        <v>1.3698630136986301</v>
      </c>
      <c r="K63" s="34"/>
      <c r="L63" s="32">
        <v>269</v>
      </c>
      <c r="M63" s="36">
        <f>L63/I63</f>
        <v>0.90878378378378377</v>
      </c>
      <c r="N63" s="14">
        <v>296</v>
      </c>
      <c r="O63" s="56">
        <v>8</v>
      </c>
      <c r="P63" s="57">
        <f>O63+F63</f>
        <v>15</v>
      </c>
      <c r="Q63" s="56">
        <v>9</v>
      </c>
      <c r="R63" s="56">
        <v>4</v>
      </c>
      <c r="S63" s="57">
        <f>Q63+G63</f>
        <v>15</v>
      </c>
      <c r="T63" s="57">
        <f>R63+H63</f>
        <v>7</v>
      </c>
      <c r="U63" s="58">
        <v>297</v>
      </c>
      <c r="V63" s="43">
        <f>(U63-N63)/N63*100</f>
        <v>0.33783783783783783</v>
      </c>
      <c r="W63" s="58"/>
      <c r="X63" s="58">
        <v>271</v>
      </c>
      <c r="Y63" s="44">
        <f>X63/U63</f>
        <v>0.91245791245791241</v>
      </c>
      <c r="Z63" s="14">
        <v>300</v>
      </c>
      <c r="AA63" s="64">
        <v>2</v>
      </c>
      <c r="AB63" s="65">
        <f>AA63+O63+F63</f>
        <v>17</v>
      </c>
      <c r="AC63" s="64">
        <v>2</v>
      </c>
      <c r="AD63" s="64">
        <v>3</v>
      </c>
      <c r="AE63" s="65">
        <f>AC63+Q63+G63</f>
        <v>17</v>
      </c>
      <c r="AF63" s="65">
        <f>AD63+R63+H63</f>
        <v>10</v>
      </c>
      <c r="AG63" s="66">
        <v>301</v>
      </c>
      <c r="AH63" s="26">
        <f>(AG63-Z63)/Z63*100</f>
        <v>0.33333333333333337</v>
      </c>
      <c r="AI63" s="66"/>
      <c r="AJ63" s="66">
        <v>274</v>
      </c>
      <c r="AK63" s="27">
        <f>AJ63/AG63</f>
        <v>0.9102990033222591</v>
      </c>
      <c r="AL63" s="14">
        <v>296</v>
      </c>
      <c r="AM63" s="70">
        <v>6</v>
      </c>
      <c r="AN63" s="71">
        <f t="shared" si="0"/>
        <v>23</v>
      </c>
      <c r="AO63" s="70">
        <v>2</v>
      </c>
      <c r="AP63" s="70">
        <v>2</v>
      </c>
      <c r="AQ63" s="71">
        <f t="shared" si="1"/>
        <v>19</v>
      </c>
      <c r="AR63" s="71">
        <f t="shared" si="2"/>
        <v>12</v>
      </c>
      <c r="AS63" s="72">
        <v>308</v>
      </c>
      <c r="AT63" s="51">
        <f>(AS63-AL63)/AL63*100</f>
        <v>4.0540540540540544</v>
      </c>
      <c r="AU63" s="48"/>
      <c r="AV63" s="72">
        <v>288</v>
      </c>
      <c r="AW63" s="52">
        <f>AV63/AS63</f>
        <v>0.93506493506493504</v>
      </c>
    </row>
    <row r="64" spans="1:49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188</v>
      </c>
      <c r="F64" s="31">
        <v>4</v>
      </c>
      <c r="G64" s="31"/>
      <c r="H64" s="31"/>
      <c r="I64" s="31">
        <v>192</v>
      </c>
      <c r="J64" s="33">
        <f>(I64-E64)/E64*100</f>
        <v>2.1276595744680851</v>
      </c>
      <c r="K64" s="34"/>
      <c r="L64" s="32">
        <v>176</v>
      </c>
      <c r="M64" s="36">
        <f>L64/I64</f>
        <v>0.91666666666666663</v>
      </c>
      <c r="N64" s="14">
        <v>184</v>
      </c>
      <c r="O64" s="56">
        <v>4</v>
      </c>
      <c r="P64" s="57">
        <f>O64+F64</f>
        <v>8</v>
      </c>
      <c r="Q64" s="56">
        <v>2</v>
      </c>
      <c r="R64" s="56"/>
      <c r="S64" s="57">
        <f>Q64+G64</f>
        <v>2</v>
      </c>
      <c r="T64" s="57">
        <f>R64+H64</f>
        <v>0</v>
      </c>
      <c r="U64" s="58">
        <v>193</v>
      </c>
      <c r="V64" s="43">
        <f>(U64-N64)/N64*100</f>
        <v>4.8913043478260869</v>
      </c>
      <c r="W64" s="58"/>
      <c r="X64" s="58">
        <v>180</v>
      </c>
      <c r="Y64" s="44">
        <f>X64/U64</f>
        <v>0.93264248704663211</v>
      </c>
      <c r="Z64" s="14">
        <v>189</v>
      </c>
      <c r="AA64" s="64">
        <v>1</v>
      </c>
      <c r="AB64" s="65">
        <f>AA64+O64+F64</f>
        <v>9</v>
      </c>
      <c r="AC64" s="64">
        <v>1</v>
      </c>
      <c r="AD64" s="64">
        <v>1</v>
      </c>
      <c r="AE64" s="65">
        <f>AC64+Q64+G64</f>
        <v>3</v>
      </c>
      <c r="AF64" s="65">
        <f>AD64+R64+H64</f>
        <v>1</v>
      </c>
      <c r="AG64" s="66">
        <v>197</v>
      </c>
      <c r="AH64" s="26">
        <f>(AG64-Z64)/Z64*100</f>
        <v>4.2328042328042326</v>
      </c>
      <c r="AI64" s="66"/>
      <c r="AJ64" s="66">
        <v>185</v>
      </c>
      <c r="AK64" s="27">
        <f>AJ64/AG64</f>
        <v>0.93908629441624369</v>
      </c>
      <c r="AL64" s="14">
        <v>189</v>
      </c>
      <c r="AM64" s="70">
        <v>4</v>
      </c>
      <c r="AN64" s="71">
        <f t="shared" si="0"/>
        <v>13</v>
      </c>
      <c r="AO64" s="70">
        <v>10</v>
      </c>
      <c r="AP64" s="70"/>
      <c r="AQ64" s="71">
        <f t="shared" si="1"/>
        <v>13</v>
      </c>
      <c r="AR64" s="71">
        <f t="shared" si="2"/>
        <v>1</v>
      </c>
      <c r="AS64" s="72">
        <v>202</v>
      </c>
      <c r="AT64" s="51">
        <f>(AS64-AL64)/AL64*100</f>
        <v>6.8783068783068781</v>
      </c>
      <c r="AU64" s="48"/>
      <c r="AV64" s="72">
        <v>192</v>
      </c>
      <c r="AW64" s="52">
        <f>AV64/AS64</f>
        <v>0.95049504950495045</v>
      </c>
    </row>
    <row r="65" spans="1:49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168</v>
      </c>
      <c r="F65" s="37">
        <v>2</v>
      </c>
      <c r="G65" s="37"/>
      <c r="H65" s="37"/>
      <c r="I65" s="37">
        <v>180</v>
      </c>
      <c r="J65" s="33">
        <f>(I65-E65)/E65*100</f>
        <v>7.1428571428571423</v>
      </c>
      <c r="K65" s="39"/>
      <c r="L65" s="37">
        <v>172</v>
      </c>
      <c r="M65" s="40">
        <f>L65/I65</f>
        <v>0.9555555555555556</v>
      </c>
      <c r="N65" s="16">
        <v>181</v>
      </c>
      <c r="O65" s="56">
        <v>4</v>
      </c>
      <c r="P65" s="57">
        <f>O65+F65</f>
        <v>6</v>
      </c>
      <c r="Q65" s="56">
        <v>1</v>
      </c>
      <c r="R65" s="56">
        <v>1</v>
      </c>
      <c r="S65" s="57">
        <f>Q65+G65</f>
        <v>1</v>
      </c>
      <c r="T65" s="57">
        <f>R65+H65</f>
        <v>1</v>
      </c>
      <c r="U65" s="58">
        <v>186</v>
      </c>
      <c r="V65" s="43">
        <f>(U65-N65)/N65*100</f>
        <v>2.7624309392265194</v>
      </c>
      <c r="W65" s="58"/>
      <c r="X65" s="58">
        <v>176</v>
      </c>
      <c r="Y65" s="44">
        <f>X65/U65</f>
        <v>0.94623655913978499</v>
      </c>
      <c r="Z65" s="16">
        <v>179</v>
      </c>
      <c r="AA65" s="64">
        <v>1</v>
      </c>
      <c r="AB65" s="65">
        <f>AA65+O65+F65</f>
        <v>7</v>
      </c>
      <c r="AC65" s="64">
        <v>4</v>
      </c>
      <c r="AD65" s="64">
        <v>5</v>
      </c>
      <c r="AE65" s="65">
        <f>AC65+Q65+G65</f>
        <v>5</v>
      </c>
      <c r="AF65" s="65">
        <f>AD65+R65+H65</f>
        <v>6</v>
      </c>
      <c r="AG65" s="66">
        <v>182</v>
      </c>
      <c r="AH65" s="26">
        <f>(AG65-Z65)/Z65*100</f>
        <v>1.6759776536312849</v>
      </c>
      <c r="AI65" s="66"/>
      <c r="AJ65" s="66">
        <v>175</v>
      </c>
      <c r="AK65" s="27">
        <f>AJ65/AG65</f>
        <v>0.96153846153846156</v>
      </c>
      <c r="AL65" s="16">
        <v>180</v>
      </c>
      <c r="AM65" s="70">
        <v>18</v>
      </c>
      <c r="AN65" s="71">
        <f t="shared" si="0"/>
        <v>25</v>
      </c>
      <c r="AO65" s="70">
        <v>9</v>
      </c>
      <c r="AP65" s="70">
        <v>2</v>
      </c>
      <c r="AQ65" s="71">
        <f t="shared" si="1"/>
        <v>14</v>
      </c>
      <c r="AR65" s="71">
        <f t="shared" si="2"/>
        <v>8</v>
      </c>
      <c r="AS65" s="72">
        <v>186</v>
      </c>
      <c r="AT65" s="51">
        <f>(AS65-AL65)/AL65*100</f>
        <v>3.3333333333333335</v>
      </c>
      <c r="AU65" s="48"/>
      <c r="AV65" s="72">
        <v>180</v>
      </c>
      <c r="AW65" s="52">
        <f>AV65/AS65</f>
        <v>0.967741935483871</v>
      </c>
    </row>
    <row r="66" spans="1:49" x14ac:dyDescent="0.3">
      <c r="A66" s="2"/>
      <c r="B66" s="15"/>
      <c r="C66" s="15"/>
      <c r="D66" s="18" t="s">
        <v>74</v>
      </c>
      <c r="E66" s="12">
        <f t="shared" ref="E66:K66" si="3">SUBTOTAL(9,E6:E65)</f>
        <v>61337</v>
      </c>
      <c r="F66" s="12">
        <f t="shared" si="3"/>
        <v>1706</v>
      </c>
      <c r="G66" s="12">
        <f t="shared" si="3"/>
        <v>1432</v>
      </c>
      <c r="H66" s="12">
        <f t="shared" si="3"/>
        <v>929</v>
      </c>
      <c r="I66" s="12">
        <f t="shared" si="3"/>
        <v>62665</v>
      </c>
      <c r="J66" s="13">
        <f t="shared" ref="J66" si="4">(I66-E66)/E66*100</f>
        <v>2.1650879566982408</v>
      </c>
      <c r="K66" s="12">
        <f t="shared" si="3"/>
        <v>51</v>
      </c>
      <c r="L66" s="12">
        <f>SUBTOTAL(9,L6:L65)</f>
        <v>60285</v>
      </c>
      <c r="M66" s="19">
        <f t="shared" ref="M66" si="5">L66/I66</f>
        <v>0.96202026649644934</v>
      </c>
      <c r="N66" s="14">
        <f t="shared" ref="N66:X66" si="6">SUBTOTAL(9,N6:N65)</f>
        <v>61785</v>
      </c>
      <c r="O66" s="14">
        <f>SUBTOTAL(9,O6:O65)</f>
        <v>1715</v>
      </c>
      <c r="P66" s="14">
        <f t="shared" si="6"/>
        <v>3421</v>
      </c>
      <c r="Q66" s="14">
        <f t="shared" si="6"/>
        <v>1623</v>
      </c>
      <c r="R66" s="14">
        <f t="shared" si="6"/>
        <v>1131</v>
      </c>
      <c r="S66" s="14">
        <f t="shared" si="6"/>
        <v>3055</v>
      </c>
      <c r="T66" s="14">
        <f t="shared" si="6"/>
        <v>2060</v>
      </c>
      <c r="U66" s="14">
        <f t="shared" si="6"/>
        <v>62757</v>
      </c>
      <c r="V66" s="28">
        <f t="shared" ref="V66" si="7">(U66-N66)/N66*100</f>
        <v>1.57319737800437</v>
      </c>
      <c r="W66" s="14">
        <f t="shared" si="6"/>
        <v>56</v>
      </c>
      <c r="X66" s="14">
        <f t="shared" si="6"/>
        <v>61146</v>
      </c>
      <c r="Y66" s="29">
        <f t="shared" ref="Y66" si="8">X66/U66</f>
        <v>0.9743295568621827</v>
      </c>
      <c r="Z66" s="14">
        <f t="shared" ref="Z66:AG66" si="9">SUBTOTAL(9,Z6:Z65)</f>
        <v>62330</v>
      </c>
      <c r="AA66" s="14">
        <f t="shared" si="9"/>
        <v>546</v>
      </c>
      <c r="AB66" s="14">
        <f t="shared" si="9"/>
        <v>3967</v>
      </c>
      <c r="AC66" s="14">
        <f t="shared" si="9"/>
        <v>575</v>
      </c>
      <c r="AD66" s="14">
        <f t="shared" si="9"/>
        <v>1000</v>
      </c>
      <c r="AE66" s="14">
        <f t="shared" si="9"/>
        <v>3630</v>
      </c>
      <c r="AF66" s="14">
        <f t="shared" si="9"/>
        <v>3060</v>
      </c>
      <c r="AG66" s="14">
        <f t="shared" si="9"/>
        <v>62853</v>
      </c>
      <c r="AH66" s="28">
        <f t="shared" ref="AH66" si="10">(AG66-Z66)/Z66*100</f>
        <v>0.83908230386651683</v>
      </c>
      <c r="AI66" s="14">
        <f>SUBTOTAL(9,AI6:AI65)</f>
        <v>57</v>
      </c>
      <c r="AJ66" s="14">
        <f t="shared" ref="AJ66" si="11">SUBTOTAL(9,AJ6:AJ65)</f>
        <v>61283</v>
      </c>
      <c r="AK66" s="29">
        <f t="shared" ref="AK66" si="12">AJ66/AG66</f>
        <v>0.97502108093487982</v>
      </c>
      <c r="AL66" s="14">
        <f t="shared" ref="AL66:AS66" si="13">SUBTOTAL(9,AL6:AL65)</f>
        <v>62391</v>
      </c>
      <c r="AM66" s="14">
        <f t="shared" si="13"/>
        <v>1599</v>
      </c>
      <c r="AN66" s="14">
        <f t="shared" si="13"/>
        <v>5566</v>
      </c>
      <c r="AO66" s="14">
        <f t="shared" si="13"/>
        <v>1358</v>
      </c>
      <c r="AP66" s="14">
        <f t="shared" si="13"/>
        <v>871</v>
      </c>
      <c r="AQ66" s="14">
        <f t="shared" si="13"/>
        <v>4988</v>
      </c>
      <c r="AR66" s="14">
        <f t="shared" si="13"/>
        <v>3931</v>
      </c>
      <c r="AS66" s="14">
        <f t="shared" si="13"/>
        <v>63094</v>
      </c>
      <c r="AT66" s="28">
        <f t="shared" ref="AT66" si="14">(AS66-AL66)/AL66*100</f>
        <v>1.1267650782965493</v>
      </c>
      <c r="AU66" s="14">
        <f t="shared" ref="AU66:AV66" si="15">SUBTOTAL(9,AU6:AU65)</f>
        <v>58</v>
      </c>
      <c r="AV66" s="14">
        <f>SUBTOTAL(9,AV6:AV65)</f>
        <v>61829</v>
      </c>
      <c r="AW66" s="29">
        <f t="shared" ref="AW66" si="16">AV66/AS66</f>
        <v>0.97995054997305608</v>
      </c>
    </row>
    <row r="67" spans="1:49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  <c r="K67" s="22"/>
    </row>
    <row r="68" spans="1:49" x14ac:dyDescent="0.3">
      <c r="C68" s="6"/>
      <c r="D68" s="6"/>
      <c r="E68" s="6"/>
    </row>
    <row r="69" spans="1:49" x14ac:dyDescent="0.3">
      <c r="B69" s="11"/>
    </row>
    <row r="70" spans="1:49" x14ac:dyDescent="0.3">
      <c r="B70" s="11" t="s">
        <v>99</v>
      </c>
    </row>
    <row r="71" spans="1:49" x14ac:dyDescent="0.3">
      <c r="B71" s="11" t="s">
        <v>100</v>
      </c>
    </row>
    <row r="102" spans="51:51" x14ac:dyDescent="0.3">
      <c r="AY102" s="2">
        <f>SUM(AY6:AY101)</f>
        <v>0</v>
      </c>
    </row>
    <row r="113" spans="51:51" x14ac:dyDescent="0.3">
      <c r="AY113" s="2">
        <f>SUM(AY6:AY112)</f>
        <v>0</v>
      </c>
    </row>
  </sheetData>
  <autoFilter ref="A5:J65"/>
  <sortState ref="A6:AW65">
    <sortCondition ref="A6:A65"/>
  </sortState>
  <mergeCells count="42">
    <mergeCell ref="D1:I1"/>
    <mergeCell ref="D2:I2"/>
    <mergeCell ref="A3:B4"/>
    <mergeCell ref="C3:D4"/>
    <mergeCell ref="E3:E5"/>
    <mergeCell ref="F3:F5"/>
    <mergeCell ref="G3:H4"/>
    <mergeCell ref="I3:I5"/>
    <mergeCell ref="W3:W5"/>
    <mergeCell ref="J3:J5"/>
    <mergeCell ref="K3:K5"/>
    <mergeCell ref="L3:L5"/>
    <mergeCell ref="M3:M5"/>
    <mergeCell ref="N3:N5"/>
    <mergeCell ref="O3:O5"/>
    <mergeCell ref="P3:P5"/>
    <mergeCell ref="Q3:R4"/>
    <mergeCell ref="S3:T4"/>
    <mergeCell ref="U3:U5"/>
    <mergeCell ref="V3:V5"/>
    <mergeCell ref="AK3:AK5"/>
    <mergeCell ref="X3:X5"/>
    <mergeCell ref="Y3:Y5"/>
    <mergeCell ref="Z3:Z5"/>
    <mergeCell ref="AA3:AA5"/>
    <mergeCell ref="AB3:AB5"/>
    <mergeCell ref="AC3:AD4"/>
    <mergeCell ref="AE3:AF4"/>
    <mergeCell ref="AG3:AG5"/>
    <mergeCell ref="AH3:AH5"/>
    <mergeCell ref="AI3:AI5"/>
    <mergeCell ref="AJ3:AJ5"/>
    <mergeCell ref="AT3:AT5"/>
    <mergeCell ref="AU3:AU5"/>
    <mergeCell ref="AV3:AV5"/>
    <mergeCell ref="AW3:AW5"/>
    <mergeCell ref="AL3:AL5"/>
    <mergeCell ref="AM3:AM5"/>
    <mergeCell ref="AN3:AN5"/>
    <mergeCell ref="AO3:AP4"/>
    <mergeCell ref="AQ3:AR4"/>
    <mergeCell ref="AS3:A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1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P16" sqref="AP1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21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53" ht="18" x14ac:dyDescent="0.35">
      <c r="D1" s="86" t="s">
        <v>96</v>
      </c>
      <c r="E1" s="86"/>
      <c r="F1" s="86"/>
      <c r="G1" s="86"/>
      <c r="H1" s="86"/>
      <c r="I1" s="86"/>
    </row>
    <row r="2" spans="1:53" ht="17.25" thickBot="1" x14ac:dyDescent="0.35">
      <c r="D2" s="87" t="s">
        <v>77</v>
      </c>
      <c r="E2" s="87"/>
      <c r="F2" s="87"/>
      <c r="G2" s="87"/>
      <c r="H2" s="87"/>
      <c r="I2" s="87"/>
    </row>
    <row r="3" spans="1:53" ht="15" customHeight="1" x14ac:dyDescent="0.3">
      <c r="A3" s="73" t="s">
        <v>1</v>
      </c>
      <c r="B3" s="74"/>
      <c r="C3" s="73" t="s">
        <v>0</v>
      </c>
      <c r="D3" s="74"/>
      <c r="E3" s="78" t="s">
        <v>82</v>
      </c>
      <c r="F3" s="78" t="s">
        <v>80</v>
      </c>
      <c r="G3" s="73" t="s">
        <v>83</v>
      </c>
      <c r="H3" s="88"/>
      <c r="I3" s="78" t="s">
        <v>84</v>
      </c>
      <c r="J3" s="78" t="s">
        <v>75</v>
      </c>
      <c r="K3" s="83" t="s">
        <v>97</v>
      </c>
      <c r="L3" s="78" t="s">
        <v>98</v>
      </c>
      <c r="M3" s="78" t="s">
        <v>101</v>
      </c>
      <c r="N3" s="78" t="s">
        <v>85</v>
      </c>
      <c r="O3" s="78" t="s">
        <v>87</v>
      </c>
      <c r="P3" s="78" t="s">
        <v>102</v>
      </c>
      <c r="Q3" s="73" t="s">
        <v>88</v>
      </c>
      <c r="R3" s="88"/>
      <c r="S3" s="73" t="s">
        <v>117</v>
      </c>
      <c r="T3" s="88"/>
      <c r="U3" s="78" t="s">
        <v>86</v>
      </c>
      <c r="V3" s="78" t="s">
        <v>75</v>
      </c>
      <c r="W3" s="83" t="s">
        <v>110</v>
      </c>
      <c r="X3" s="78" t="s">
        <v>108</v>
      </c>
      <c r="Y3" s="78" t="s">
        <v>109</v>
      </c>
      <c r="Z3" s="78" t="s">
        <v>89</v>
      </c>
      <c r="AA3" s="78" t="s">
        <v>90</v>
      </c>
      <c r="AB3" s="78" t="s">
        <v>103</v>
      </c>
      <c r="AC3" s="73" t="s">
        <v>91</v>
      </c>
      <c r="AD3" s="88"/>
      <c r="AE3" s="73" t="s">
        <v>104</v>
      </c>
      <c r="AF3" s="88"/>
      <c r="AG3" s="78" t="s">
        <v>92</v>
      </c>
      <c r="AH3" s="78" t="s">
        <v>75</v>
      </c>
      <c r="AI3" s="83" t="s">
        <v>111</v>
      </c>
      <c r="AJ3" s="78" t="s">
        <v>112</v>
      </c>
      <c r="AK3" s="78" t="s">
        <v>113</v>
      </c>
      <c r="AL3" s="78" t="s">
        <v>81</v>
      </c>
      <c r="AM3" s="78" t="s">
        <v>93</v>
      </c>
      <c r="AN3" s="78" t="s">
        <v>105</v>
      </c>
      <c r="AO3" s="73" t="s">
        <v>94</v>
      </c>
      <c r="AP3" s="88"/>
      <c r="AQ3" s="73" t="s">
        <v>106</v>
      </c>
      <c r="AR3" s="88"/>
      <c r="AS3" s="78" t="s">
        <v>95</v>
      </c>
      <c r="AT3" s="78" t="s">
        <v>75</v>
      </c>
      <c r="AU3" s="83" t="s">
        <v>114</v>
      </c>
      <c r="AV3" s="78" t="s">
        <v>115</v>
      </c>
      <c r="AW3" s="78" t="s">
        <v>116</v>
      </c>
    </row>
    <row r="4" spans="1:53" ht="36" customHeight="1" thickBot="1" x14ac:dyDescent="0.35">
      <c r="A4" s="75"/>
      <c r="B4" s="76"/>
      <c r="C4" s="75"/>
      <c r="D4" s="77"/>
      <c r="E4" s="79"/>
      <c r="F4" s="81"/>
      <c r="G4" s="89"/>
      <c r="H4" s="90"/>
      <c r="I4" s="81"/>
      <c r="J4" s="81"/>
      <c r="K4" s="84"/>
      <c r="L4" s="81"/>
      <c r="M4" s="81"/>
      <c r="N4" s="79"/>
      <c r="O4" s="81"/>
      <c r="P4" s="81"/>
      <c r="Q4" s="89"/>
      <c r="R4" s="90"/>
      <c r="S4" s="89"/>
      <c r="T4" s="90"/>
      <c r="U4" s="81"/>
      <c r="V4" s="81"/>
      <c r="W4" s="84"/>
      <c r="X4" s="81"/>
      <c r="Y4" s="81"/>
      <c r="Z4" s="79"/>
      <c r="AA4" s="81"/>
      <c r="AB4" s="81"/>
      <c r="AC4" s="89"/>
      <c r="AD4" s="90"/>
      <c r="AE4" s="89"/>
      <c r="AF4" s="90"/>
      <c r="AG4" s="81"/>
      <c r="AH4" s="81"/>
      <c r="AI4" s="84"/>
      <c r="AJ4" s="81"/>
      <c r="AK4" s="81"/>
      <c r="AL4" s="79"/>
      <c r="AM4" s="81"/>
      <c r="AN4" s="81"/>
      <c r="AO4" s="89"/>
      <c r="AP4" s="90"/>
      <c r="AQ4" s="89"/>
      <c r="AR4" s="90"/>
      <c r="AS4" s="81"/>
      <c r="AT4" s="81"/>
      <c r="AU4" s="84"/>
      <c r="AV4" s="81"/>
      <c r="AW4" s="81"/>
    </row>
    <row r="5" spans="1:53" ht="59.25" customHeight="1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80"/>
      <c r="F5" s="82"/>
      <c r="G5" s="20" t="s">
        <v>78</v>
      </c>
      <c r="H5" s="20" t="s">
        <v>79</v>
      </c>
      <c r="I5" s="82"/>
      <c r="J5" s="82"/>
      <c r="K5" s="85"/>
      <c r="L5" s="82"/>
      <c r="M5" s="82"/>
      <c r="N5" s="80"/>
      <c r="O5" s="82"/>
      <c r="P5" s="82"/>
      <c r="Q5" s="20" t="s">
        <v>78</v>
      </c>
      <c r="R5" s="20" t="s">
        <v>79</v>
      </c>
      <c r="S5" s="20" t="s">
        <v>78</v>
      </c>
      <c r="T5" s="20" t="s">
        <v>79</v>
      </c>
      <c r="U5" s="82"/>
      <c r="V5" s="82"/>
      <c r="W5" s="85"/>
      <c r="X5" s="82"/>
      <c r="Y5" s="82"/>
      <c r="Z5" s="80"/>
      <c r="AA5" s="82"/>
      <c r="AB5" s="82"/>
      <c r="AC5" s="20" t="s">
        <v>78</v>
      </c>
      <c r="AD5" s="20" t="s">
        <v>79</v>
      </c>
      <c r="AE5" s="20" t="s">
        <v>78</v>
      </c>
      <c r="AF5" s="20" t="s">
        <v>79</v>
      </c>
      <c r="AG5" s="82"/>
      <c r="AH5" s="82"/>
      <c r="AI5" s="85"/>
      <c r="AJ5" s="82"/>
      <c r="AK5" s="82"/>
      <c r="AL5" s="80"/>
      <c r="AM5" s="82"/>
      <c r="AN5" s="82"/>
      <c r="AO5" s="20" t="s">
        <v>78</v>
      </c>
      <c r="AP5" s="20" t="s">
        <v>79</v>
      </c>
      <c r="AQ5" s="20" t="s">
        <v>78</v>
      </c>
      <c r="AR5" s="20" t="s">
        <v>79</v>
      </c>
      <c r="AS5" s="82"/>
      <c r="AT5" s="82"/>
      <c r="AU5" s="85"/>
      <c r="AV5" s="82"/>
      <c r="AW5" s="82"/>
    </row>
    <row r="6" spans="1:53" x14ac:dyDescent="0.3">
      <c r="A6" s="17">
        <v>1</v>
      </c>
      <c r="B6" s="3" t="s">
        <v>4</v>
      </c>
      <c r="C6" s="3">
        <v>11</v>
      </c>
      <c r="D6" s="3" t="s">
        <v>7</v>
      </c>
      <c r="E6" s="12">
        <v>2</v>
      </c>
      <c r="F6" s="32"/>
      <c r="G6" s="32"/>
      <c r="H6" s="32"/>
      <c r="I6" s="32">
        <v>1</v>
      </c>
      <c r="J6" s="33">
        <f>(I6-E6)/E6*100</f>
        <v>-50</v>
      </c>
      <c r="K6" s="34"/>
      <c r="L6" s="32">
        <v>1</v>
      </c>
      <c r="M6" s="35">
        <f>L6/I6</f>
        <v>1</v>
      </c>
      <c r="N6" s="12">
        <v>2</v>
      </c>
      <c r="O6" s="55"/>
      <c r="P6" s="57">
        <f>O6+F6</f>
        <v>0</v>
      </c>
      <c r="Q6" s="55"/>
      <c r="R6" s="55"/>
      <c r="S6" s="57">
        <f>Q6+G6</f>
        <v>0</v>
      </c>
      <c r="T6" s="57">
        <f>R6+H6</f>
        <v>0</v>
      </c>
      <c r="U6" s="57">
        <v>1</v>
      </c>
      <c r="V6" s="41">
        <f>(U6-N6)/N6*100</f>
        <v>-50</v>
      </c>
      <c r="W6" s="57"/>
      <c r="X6" s="57">
        <v>1</v>
      </c>
      <c r="Y6" s="42">
        <f>X6/U6</f>
        <v>1</v>
      </c>
      <c r="Z6" s="12">
        <v>1</v>
      </c>
      <c r="AA6" s="30"/>
      <c r="AB6" s="65">
        <f>AA6+O6+F6</f>
        <v>0</v>
      </c>
      <c r="AC6" s="63"/>
      <c r="AD6" s="30"/>
      <c r="AE6" s="65">
        <f>AC6+Q6+G6</f>
        <v>0</v>
      </c>
      <c r="AF6" s="65">
        <f>AD6+R6+H6</f>
        <v>0</v>
      </c>
      <c r="AG6" s="65">
        <v>1</v>
      </c>
      <c r="AH6" s="23">
        <f>(AG6-Z6)/Z6*100</f>
        <v>0</v>
      </c>
      <c r="AI6" s="45"/>
      <c r="AJ6" s="65">
        <v>1</v>
      </c>
      <c r="AK6" s="24">
        <f>AJ6/AG6</f>
        <v>1</v>
      </c>
      <c r="AL6" s="12">
        <v>1</v>
      </c>
      <c r="AM6" s="53"/>
      <c r="AN6" s="71">
        <f t="shared" ref="AN6:AN57" si="0">AM6+AA6+                                                                                                                                                                                                                                                     O6+F6</f>
        <v>0</v>
      </c>
      <c r="AO6" s="53"/>
      <c r="AP6" s="53"/>
      <c r="AQ6" s="71">
        <f>AO6+AC6+                                                                                                                                                                                                                                                     Q6+G6</f>
        <v>0</v>
      </c>
      <c r="AR6" s="71">
        <f>AP6+AD6+                                                                                                                                                                                                                                                     R6+H6</f>
        <v>0</v>
      </c>
      <c r="AS6" s="71">
        <v>1</v>
      </c>
      <c r="AT6" s="49">
        <f>(AS6-AL6)/AL6*100</f>
        <v>0</v>
      </c>
      <c r="AU6" s="47"/>
      <c r="AV6" s="71">
        <v>1</v>
      </c>
      <c r="AW6" s="50">
        <f>AV6/AS6</f>
        <v>1</v>
      </c>
      <c r="AY6" s="91"/>
      <c r="AZ6" s="92"/>
      <c r="BA6" s="92"/>
    </row>
    <row r="7" spans="1:53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31"/>
      <c r="G7" s="31"/>
      <c r="H7" s="31"/>
      <c r="I7" s="31"/>
      <c r="J7" s="33" t="e">
        <f>(I7-E7)/E7*100</f>
        <v>#DIV/0!</v>
      </c>
      <c r="K7" s="34"/>
      <c r="L7" s="32"/>
      <c r="M7" s="36" t="e">
        <f>L7/I7</f>
        <v>#DIV/0!</v>
      </c>
      <c r="N7" s="14"/>
      <c r="O7" s="56"/>
      <c r="P7" s="57">
        <f>O7+F7</f>
        <v>0</v>
      </c>
      <c r="Q7" s="56"/>
      <c r="R7" s="56"/>
      <c r="S7" s="57">
        <f>Q7+G7</f>
        <v>0</v>
      </c>
      <c r="T7" s="57">
        <f>R7+H7</f>
        <v>0</v>
      </c>
      <c r="U7" s="58"/>
      <c r="V7" s="43" t="e">
        <f>(U7-N7)/N7*100</f>
        <v>#DIV/0!</v>
      </c>
      <c r="W7" s="58"/>
      <c r="X7" s="58"/>
      <c r="Y7" s="44" t="e">
        <f>X7/U7</f>
        <v>#DIV/0!</v>
      </c>
      <c r="Z7" s="14"/>
      <c r="AA7" s="64"/>
      <c r="AB7" s="65">
        <f>AA7+O7+F7</f>
        <v>0</v>
      </c>
      <c r="AC7" s="64"/>
      <c r="AD7" s="64"/>
      <c r="AE7" s="65">
        <f>AC7+Q7+G7</f>
        <v>0</v>
      </c>
      <c r="AF7" s="65">
        <f>AD7+R7+H7</f>
        <v>0</v>
      </c>
      <c r="AG7" s="66"/>
      <c r="AH7" s="26" t="e">
        <f>(AG7-Z7)/Z7*100</f>
        <v>#DIV/0!</v>
      </c>
      <c r="AI7" s="46"/>
      <c r="AJ7" s="66"/>
      <c r="AK7" s="27" t="e">
        <f>AJ7/AG7</f>
        <v>#DIV/0!</v>
      </c>
      <c r="AL7" s="14"/>
      <c r="AM7" s="70">
        <v>1</v>
      </c>
      <c r="AN7" s="71">
        <f t="shared" si="0"/>
        <v>1</v>
      </c>
      <c r="AO7" s="70"/>
      <c r="AP7" s="70"/>
      <c r="AQ7" s="71">
        <f t="shared" ref="AQ7:AQ65" si="1">AO7+AC7+                                                                                                                                                                                                                                                     Q7+G7</f>
        <v>0</v>
      </c>
      <c r="AR7" s="71">
        <f t="shared" ref="AR7:AR65" si="2">AP7+AD7+                                                                                                                                                                                                                                                     R7+H7</f>
        <v>0</v>
      </c>
      <c r="AS7" s="72">
        <v>1</v>
      </c>
      <c r="AT7" s="51" t="e">
        <f>(AS7-AL7)/AL7*100</f>
        <v>#DIV/0!</v>
      </c>
      <c r="AU7" s="48"/>
      <c r="AV7" s="72">
        <v>1</v>
      </c>
      <c r="AW7" s="52">
        <f>AV7/AS7</f>
        <v>1</v>
      </c>
      <c r="AY7" s="91"/>
      <c r="AZ7" s="92"/>
      <c r="BA7" s="92"/>
    </row>
    <row r="8" spans="1:53" collapsed="1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31"/>
      <c r="G8" s="31"/>
      <c r="H8" s="31"/>
      <c r="I8" s="31"/>
      <c r="J8" s="33" t="e">
        <f>(I8-E8)/E8*100</f>
        <v>#DIV/0!</v>
      </c>
      <c r="K8" s="34"/>
      <c r="L8" s="32"/>
      <c r="M8" s="36" t="e">
        <f>L8/I8</f>
        <v>#DIV/0!</v>
      </c>
      <c r="N8" s="14"/>
      <c r="O8" s="56"/>
      <c r="P8" s="57">
        <f>O8+F8</f>
        <v>0</v>
      </c>
      <c r="Q8" s="56"/>
      <c r="R8" s="56"/>
      <c r="S8" s="57">
        <f>Q8+G8</f>
        <v>0</v>
      </c>
      <c r="T8" s="57">
        <f>R8+H8</f>
        <v>0</v>
      </c>
      <c r="U8" s="58"/>
      <c r="V8" s="43" t="e">
        <f>(U8-N8)/N8*100</f>
        <v>#DIV/0!</v>
      </c>
      <c r="W8" s="58"/>
      <c r="X8" s="58"/>
      <c r="Y8" s="44" t="e">
        <f>X8/U8</f>
        <v>#DIV/0!</v>
      </c>
      <c r="Z8" s="14"/>
      <c r="AA8" s="64"/>
      <c r="AB8" s="65">
        <f>AA8+O8+F8</f>
        <v>0</v>
      </c>
      <c r="AC8" s="64"/>
      <c r="AD8" s="64"/>
      <c r="AE8" s="65">
        <f>AC8+Q8+G8</f>
        <v>0</v>
      </c>
      <c r="AF8" s="65">
        <f>AD8+R8+H8</f>
        <v>0</v>
      </c>
      <c r="AG8" s="66"/>
      <c r="AH8" s="26" t="e">
        <f>(AG8-Z8)/Z8*100</f>
        <v>#DIV/0!</v>
      </c>
      <c r="AI8" s="46"/>
      <c r="AJ8" s="66"/>
      <c r="AK8" s="27" t="e">
        <f>AJ8/AG8</f>
        <v>#DIV/0!</v>
      </c>
      <c r="AL8" s="14"/>
      <c r="AM8" s="70"/>
      <c r="AN8" s="71">
        <f t="shared" si="0"/>
        <v>0</v>
      </c>
      <c r="AO8" s="70"/>
      <c r="AP8" s="70"/>
      <c r="AQ8" s="71">
        <f t="shared" si="1"/>
        <v>0</v>
      </c>
      <c r="AR8" s="71">
        <f t="shared" si="2"/>
        <v>0</v>
      </c>
      <c r="AS8" s="72"/>
      <c r="AT8" s="51" t="e">
        <f>(AS8-AL8)/AL8*100</f>
        <v>#DIV/0!</v>
      </c>
      <c r="AU8" s="48"/>
      <c r="AV8" s="72"/>
      <c r="AW8" s="52" t="e">
        <f>AV8/AS8</f>
        <v>#DIV/0!</v>
      </c>
      <c r="AY8" s="91"/>
      <c r="AZ8" s="92"/>
      <c r="BA8" s="92"/>
    </row>
    <row r="9" spans="1:53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31"/>
      <c r="G9" s="31"/>
      <c r="H9" s="31"/>
      <c r="I9" s="31"/>
      <c r="J9" s="33" t="e">
        <f>(I9-E9)/E9*100</f>
        <v>#DIV/0!</v>
      </c>
      <c r="K9" s="34"/>
      <c r="L9" s="32"/>
      <c r="M9" s="36" t="e">
        <f>L9/I9</f>
        <v>#DIV/0!</v>
      </c>
      <c r="N9" s="14"/>
      <c r="O9" s="56"/>
      <c r="P9" s="57">
        <f>O9+F9</f>
        <v>0</v>
      </c>
      <c r="Q9" s="56"/>
      <c r="R9" s="56"/>
      <c r="S9" s="57">
        <f>Q9+G9</f>
        <v>0</v>
      </c>
      <c r="T9" s="57">
        <f>R9+H9</f>
        <v>0</v>
      </c>
      <c r="U9" s="58"/>
      <c r="V9" s="43" t="e">
        <f>(U9-N9)/N9*100</f>
        <v>#DIV/0!</v>
      </c>
      <c r="W9" s="58"/>
      <c r="X9" s="58"/>
      <c r="Y9" s="44" t="e">
        <f>X9/U9</f>
        <v>#DIV/0!</v>
      </c>
      <c r="Z9" s="14"/>
      <c r="AA9" s="64"/>
      <c r="AB9" s="65">
        <f>AA9+O9+F9</f>
        <v>0</v>
      </c>
      <c r="AC9" s="64"/>
      <c r="AD9" s="64"/>
      <c r="AE9" s="65">
        <f>AC9+Q9+G9</f>
        <v>0</v>
      </c>
      <c r="AF9" s="65">
        <f>AD9+R9+H9</f>
        <v>0</v>
      </c>
      <c r="AG9" s="66"/>
      <c r="AH9" s="26" t="e">
        <f>(AG9-Z9)/Z9*100</f>
        <v>#DIV/0!</v>
      </c>
      <c r="AI9" s="46"/>
      <c r="AJ9" s="66"/>
      <c r="AK9" s="27" t="e">
        <f>AJ9/AG9</f>
        <v>#DIV/0!</v>
      </c>
      <c r="AL9" s="14"/>
      <c r="AM9" s="70"/>
      <c r="AN9" s="71">
        <f t="shared" si="0"/>
        <v>0</v>
      </c>
      <c r="AO9" s="70"/>
      <c r="AP9" s="70"/>
      <c r="AQ9" s="71">
        <f t="shared" si="1"/>
        <v>0</v>
      </c>
      <c r="AR9" s="71">
        <f t="shared" si="2"/>
        <v>0</v>
      </c>
      <c r="AS9" s="72"/>
      <c r="AT9" s="51" t="e">
        <f>(AS9-AL9)/AL9*100</f>
        <v>#DIV/0!</v>
      </c>
      <c r="AU9" s="48"/>
      <c r="AV9" s="72"/>
      <c r="AW9" s="52" t="e">
        <f>AV9/AS9</f>
        <v>#DIV/0!</v>
      </c>
      <c r="AY9" s="91"/>
      <c r="AZ9" s="92"/>
      <c r="BA9" s="92"/>
    </row>
    <row r="10" spans="1:53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</v>
      </c>
      <c r="F10" s="31"/>
      <c r="G10" s="31"/>
      <c r="H10" s="31"/>
      <c r="I10" s="31"/>
      <c r="J10" s="33">
        <f>(I10-E10)/E10*100</f>
        <v>-100</v>
      </c>
      <c r="K10" s="34"/>
      <c r="L10" s="32"/>
      <c r="M10" s="36" t="e">
        <f>L10/I10</f>
        <v>#DIV/0!</v>
      </c>
      <c r="N10" s="14"/>
      <c r="O10" s="56"/>
      <c r="P10" s="57">
        <f>O10+F10</f>
        <v>0</v>
      </c>
      <c r="Q10" s="56"/>
      <c r="R10" s="56"/>
      <c r="S10" s="57">
        <f>Q10+G10</f>
        <v>0</v>
      </c>
      <c r="T10" s="57">
        <f>R10+H10</f>
        <v>0</v>
      </c>
      <c r="U10" s="58"/>
      <c r="V10" s="43" t="e">
        <f>(U10-N10)/N10*100</f>
        <v>#DIV/0!</v>
      </c>
      <c r="W10" s="58"/>
      <c r="X10" s="58"/>
      <c r="Y10" s="44" t="e">
        <f>X10/U10</f>
        <v>#DIV/0!</v>
      </c>
      <c r="Z10" s="14"/>
      <c r="AA10" s="64"/>
      <c r="AB10" s="65">
        <f>AA10+O10+F10</f>
        <v>0</v>
      </c>
      <c r="AC10" s="25"/>
      <c r="AD10" s="25"/>
      <c r="AE10" s="65">
        <f>AC10+Q10+G10</f>
        <v>0</v>
      </c>
      <c r="AF10" s="65">
        <f>AD10+R10+H10</f>
        <v>0</v>
      </c>
      <c r="AG10" s="66"/>
      <c r="AH10" s="26" t="e">
        <f>(AG10-Z10)/Z10*100</f>
        <v>#DIV/0!</v>
      </c>
      <c r="AI10" s="46"/>
      <c r="AJ10" s="66"/>
      <c r="AK10" s="27" t="e">
        <f>AJ10/AG10</f>
        <v>#DIV/0!</v>
      </c>
      <c r="AL10" s="14"/>
      <c r="AM10" s="54"/>
      <c r="AN10" s="71">
        <f t="shared" si="0"/>
        <v>0</v>
      </c>
      <c r="AO10" s="70"/>
      <c r="AP10" s="70"/>
      <c r="AQ10" s="71">
        <f t="shared" si="1"/>
        <v>0</v>
      </c>
      <c r="AR10" s="71">
        <f t="shared" si="2"/>
        <v>0</v>
      </c>
      <c r="AS10" s="72"/>
      <c r="AT10" s="51" t="e">
        <f>(AS10-AL10)/AL10*100</f>
        <v>#DIV/0!</v>
      </c>
      <c r="AU10" s="48"/>
      <c r="AV10" s="72"/>
      <c r="AW10" s="52" t="e">
        <f>AV10/AS10</f>
        <v>#DIV/0!</v>
      </c>
      <c r="AY10" s="91"/>
      <c r="AZ10" s="92"/>
      <c r="BA10" s="92"/>
    </row>
    <row r="11" spans="1:53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1</v>
      </c>
      <c r="F11" s="31"/>
      <c r="G11" s="31"/>
      <c r="H11" s="31"/>
      <c r="I11" s="31">
        <v>1</v>
      </c>
      <c r="J11" s="33">
        <f>(I11-E11)/E11*100</f>
        <v>0</v>
      </c>
      <c r="K11" s="34"/>
      <c r="L11" s="32">
        <v>1</v>
      </c>
      <c r="M11" s="36">
        <f>L11/I11</f>
        <v>1</v>
      </c>
      <c r="N11" s="14">
        <v>1</v>
      </c>
      <c r="O11" s="56"/>
      <c r="P11" s="57">
        <f>O11+F11</f>
        <v>0</v>
      </c>
      <c r="Q11" s="56"/>
      <c r="R11" s="56"/>
      <c r="S11" s="57">
        <f>Q11+G11</f>
        <v>0</v>
      </c>
      <c r="T11" s="57">
        <f>R11+H11</f>
        <v>0</v>
      </c>
      <c r="U11" s="58">
        <v>1</v>
      </c>
      <c r="V11" s="43">
        <f>(U11-N11)/N11*100</f>
        <v>0</v>
      </c>
      <c r="W11" s="58"/>
      <c r="X11" s="58">
        <v>1</v>
      </c>
      <c r="Y11" s="44">
        <f>X11/U11</f>
        <v>1</v>
      </c>
      <c r="Z11" s="14">
        <v>1</v>
      </c>
      <c r="AA11" s="64"/>
      <c r="AB11" s="65">
        <f>AA11+O11+F11</f>
        <v>0</v>
      </c>
      <c r="AC11" s="64"/>
      <c r="AD11" s="25"/>
      <c r="AE11" s="65">
        <f>AC11+Q11+G11</f>
        <v>0</v>
      </c>
      <c r="AF11" s="65">
        <f>AD11+R11+H11</f>
        <v>0</v>
      </c>
      <c r="AG11" s="66">
        <v>1</v>
      </c>
      <c r="AH11" s="26">
        <f>(AG11-Z11)/Z11*100</f>
        <v>0</v>
      </c>
      <c r="AI11" s="46"/>
      <c r="AJ11" s="66">
        <v>1</v>
      </c>
      <c r="AK11" s="27">
        <f>AJ11/AG11</f>
        <v>1</v>
      </c>
      <c r="AL11" s="14">
        <v>1</v>
      </c>
      <c r="AM11" s="54"/>
      <c r="AN11" s="71">
        <f t="shared" si="0"/>
        <v>0</v>
      </c>
      <c r="AO11" s="70"/>
      <c r="AP11" s="70"/>
      <c r="AQ11" s="71">
        <f t="shared" si="1"/>
        <v>0</v>
      </c>
      <c r="AR11" s="71">
        <f t="shared" si="2"/>
        <v>0</v>
      </c>
      <c r="AS11" s="72">
        <v>1</v>
      </c>
      <c r="AT11" s="51">
        <f>(AS11-AL11)/AL11*100</f>
        <v>0</v>
      </c>
      <c r="AU11" s="48"/>
      <c r="AV11" s="72">
        <v>1</v>
      </c>
      <c r="AW11" s="52">
        <f>AV11/AS11</f>
        <v>1</v>
      </c>
      <c r="AY11" s="91"/>
      <c r="AZ11" s="92"/>
      <c r="BA11" s="92"/>
    </row>
    <row r="12" spans="1:53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59</v>
      </c>
      <c r="F12" s="31">
        <v>3</v>
      </c>
      <c r="G12" s="31">
        <v>2</v>
      </c>
      <c r="H12" s="31">
        <v>2</v>
      </c>
      <c r="I12" s="31">
        <v>63</v>
      </c>
      <c r="J12" s="33">
        <f>(I12-E12)/E12*100</f>
        <v>6.7796610169491522</v>
      </c>
      <c r="K12" s="34"/>
      <c r="L12" s="32">
        <v>54</v>
      </c>
      <c r="M12" s="36">
        <f>L12/I12</f>
        <v>0.8571428571428571</v>
      </c>
      <c r="N12" s="14">
        <v>58</v>
      </c>
      <c r="O12" s="56">
        <v>3</v>
      </c>
      <c r="P12" s="57">
        <f>O12+F12</f>
        <v>6</v>
      </c>
      <c r="Q12" s="56">
        <v>9</v>
      </c>
      <c r="R12" s="56">
        <v>8</v>
      </c>
      <c r="S12" s="57">
        <f>Q12+G12</f>
        <v>11</v>
      </c>
      <c r="T12" s="57">
        <f>R12+H12</f>
        <v>10</v>
      </c>
      <c r="U12" s="58">
        <v>58</v>
      </c>
      <c r="V12" s="43">
        <f>(U12-N12)/N12*100</f>
        <v>0</v>
      </c>
      <c r="W12" s="58"/>
      <c r="X12" s="58">
        <v>51</v>
      </c>
      <c r="Y12" s="44">
        <f>X12/U12</f>
        <v>0.87931034482758619</v>
      </c>
      <c r="Z12" s="14">
        <v>57</v>
      </c>
      <c r="AA12" s="64">
        <v>2</v>
      </c>
      <c r="AB12" s="65">
        <f>AA12+O12+F12</f>
        <v>8</v>
      </c>
      <c r="AC12" s="64">
        <v>1</v>
      </c>
      <c r="AD12" s="64"/>
      <c r="AE12" s="65">
        <f>AC12+Q12+G12</f>
        <v>12</v>
      </c>
      <c r="AF12" s="65">
        <f>AD12+R12+H12</f>
        <v>10</v>
      </c>
      <c r="AG12" s="66">
        <v>59</v>
      </c>
      <c r="AH12" s="26">
        <f>(AG12-Z12)/Z12*100</f>
        <v>3.5087719298245612</v>
      </c>
      <c r="AI12" s="46"/>
      <c r="AJ12" s="66">
        <v>53</v>
      </c>
      <c r="AK12" s="27">
        <f>AJ12/AG12</f>
        <v>0.89830508474576276</v>
      </c>
      <c r="AL12" s="14">
        <v>62</v>
      </c>
      <c r="AM12" s="70">
        <v>4</v>
      </c>
      <c r="AN12" s="71">
        <f t="shared" si="0"/>
        <v>12</v>
      </c>
      <c r="AO12" s="70">
        <v>2</v>
      </c>
      <c r="AP12" s="70">
        <v>2</v>
      </c>
      <c r="AQ12" s="71">
        <f t="shared" si="1"/>
        <v>14</v>
      </c>
      <c r="AR12" s="71">
        <f t="shared" si="2"/>
        <v>12</v>
      </c>
      <c r="AS12" s="72">
        <v>63</v>
      </c>
      <c r="AT12" s="51">
        <f>(AS12-AL12)/AL12*100</f>
        <v>1.6129032258064515</v>
      </c>
      <c r="AU12" s="48"/>
      <c r="AV12" s="72">
        <v>60</v>
      </c>
      <c r="AW12" s="52">
        <f>AV12/AS12</f>
        <v>0.95238095238095233</v>
      </c>
      <c r="AY12" s="91"/>
      <c r="AZ12" s="92"/>
      <c r="BA12" s="92"/>
    </row>
    <row r="13" spans="1:53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</v>
      </c>
      <c r="F13" s="31"/>
      <c r="G13" s="31"/>
      <c r="H13" s="31"/>
      <c r="I13" s="31">
        <v>1</v>
      </c>
      <c r="J13" s="33">
        <f>(I13-E13)/E13*100</f>
        <v>0</v>
      </c>
      <c r="K13" s="34"/>
      <c r="L13" s="32">
        <v>1</v>
      </c>
      <c r="M13" s="36">
        <f>L13/I13</f>
        <v>1</v>
      </c>
      <c r="N13" s="14">
        <v>2</v>
      </c>
      <c r="O13" s="56"/>
      <c r="P13" s="57">
        <f>O13+F13</f>
        <v>0</v>
      </c>
      <c r="Q13" s="56"/>
      <c r="R13" s="56"/>
      <c r="S13" s="57">
        <f>Q13+G13</f>
        <v>0</v>
      </c>
      <c r="T13" s="57">
        <f>R13+H13</f>
        <v>0</v>
      </c>
      <c r="U13" s="58">
        <v>1</v>
      </c>
      <c r="V13" s="43">
        <f>(U13-N13)/N13*100</f>
        <v>-50</v>
      </c>
      <c r="W13" s="58"/>
      <c r="X13" s="58">
        <v>1</v>
      </c>
      <c r="Y13" s="44">
        <f>X13/U13</f>
        <v>1</v>
      </c>
      <c r="Z13" s="14">
        <v>2</v>
      </c>
      <c r="AA13" s="64"/>
      <c r="AB13" s="65">
        <f>AA13+O13+F13</f>
        <v>0</v>
      </c>
      <c r="AC13" s="64"/>
      <c r="AD13" s="64"/>
      <c r="AE13" s="65">
        <f>AC13+Q13+G13</f>
        <v>0</v>
      </c>
      <c r="AF13" s="65">
        <f>AD13+R13+H13</f>
        <v>0</v>
      </c>
      <c r="AG13" s="66">
        <v>1</v>
      </c>
      <c r="AH13" s="26">
        <f>(AG13-Z13)/Z13*100</f>
        <v>-50</v>
      </c>
      <c r="AI13" s="46"/>
      <c r="AJ13" s="66">
        <v>1</v>
      </c>
      <c r="AK13" s="27">
        <f>AJ13/AG13</f>
        <v>1</v>
      </c>
      <c r="AL13" s="14">
        <v>1</v>
      </c>
      <c r="AM13" s="70">
        <v>1</v>
      </c>
      <c r="AN13" s="71">
        <f t="shared" si="0"/>
        <v>1</v>
      </c>
      <c r="AO13" s="70"/>
      <c r="AP13" s="70"/>
      <c r="AQ13" s="71">
        <f t="shared" si="1"/>
        <v>0</v>
      </c>
      <c r="AR13" s="71">
        <f t="shared" si="2"/>
        <v>0</v>
      </c>
      <c r="AS13" s="72">
        <v>2</v>
      </c>
      <c r="AT13" s="51">
        <f>(AS13-AL13)/AL13*100</f>
        <v>100</v>
      </c>
      <c r="AU13" s="48"/>
      <c r="AV13" s="72">
        <v>2</v>
      </c>
      <c r="AW13" s="52">
        <f>AV13/AS13</f>
        <v>1</v>
      </c>
      <c r="AY13" s="91"/>
      <c r="AZ13" s="92"/>
      <c r="BA13" s="92"/>
    </row>
    <row r="14" spans="1:53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31"/>
      <c r="G14" s="31"/>
      <c r="H14" s="31"/>
      <c r="I14" s="31"/>
      <c r="J14" s="33" t="e">
        <f>(I14-E14)/E14*100</f>
        <v>#DIV/0!</v>
      </c>
      <c r="K14" s="34"/>
      <c r="L14" s="32"/>
      <c r="M14" s="36" t="e">
        <f>L14/I14</f>
        <v>#DIV/0!</v>
      </c>
      <c r="N14" s="14"/>
      <c r="O14" s="56">
        <v>1</v>
      </c>
      <c r="P14" s="57">
        <f>O14+F14</f>
        <v>1</v>
      </c>
      <c r="Q14" s="56"/>
      <c r="R14" s="56"/>
      <c r="S14" s="57">
        <f>Q14+G14</f>
        <v>0</v>
      </c>
      <c r="T14" s="57">
        <f>R14+H14</f>
        <v>0</v>
      </c>
      <c r="U14" s="58">
        <v>1</v>
      </c>
      <c r="V14" s="43" t="e">
        <f>(U14-N14)/N14*100</f>
        <v>#DIV/0!</v>
      </c>
      <c r="W14" s="58"/>
      <c r="X14" s="58">
        <v>1</v>
      </c>
      <c r="Y14" s="44">
        <f>X14/U14</f>
        <v>1</v>
      </c>
      <c r="Z14" s="14"/>
      <c r="AA14" s="64"/>
      <c r="AB14" s="65">
        <f>AA14+O14+F14</f>
        <v>1</v>
      </c>
      <c r="AC14" s="64"/>
      <c r="AD14" s="64"/>
      <c r="AE14" s="65">
        <f>AC14+Q14+G14</f>
        <v>0</v>
      </c>
      <c r="AF14" s="65">
        <f>AD14+R14+H14</f>
        <v>0</v>
      </c>
      <c r="AG14" s="66">
        <v>1</v>
      </c>
      <c r="AH14" s="26" t="e">
        <f>(AG14-Z14)/Z14*100</f>
        <v>#DIV/0!</v>
      </c>
      <c r="AI14" s="46"/>
      <c r="AJ14" s="66">
        <v>1</v>
      </c>
      <c r="AK14" s="27">
        <f>AJ14/AG14</f>
        <v>1</v>
      </c>
      <c r="AL14" s="14"/>
      <c r="AM14" s="54"/>
      <c r="AN14" s="71">
        <f t="shared" si="0"/>
        <v>1</v>
      </c>
      <c r="AO14" s="70"/>
      <c r="AP14" s="70"/>
      <c r="AQ14" s="71">
        <f t="shared" si="1"/>
        <v>0</v>
      </c>
      <c r="AR14" s="71">
        <f t="shared" si="2"/>
        <v>0</v>
      </c>
      <c r="AS14" s="72">
        <v>1</v>
      </c>
      <c r="AT14" s="51" t="e">
        <f>(AS14-AL14)/AL14*100</f>
        <v>#DIV/0!</v>
      </c>
      <c r="AU14" s="48"/>
      <c r="AV14" s="72">
        <v>1</v>
      </c>
      <c r="AW14" s="52">
        <f>AV14/AS14</f>
        <v>1</v>
      </c>
      <c r="AY14" s="91"/>
      <c r="AZ14" s="92"/>
      <c r="BA14" s="92"/>
    </row>
    <row r="15" spans="1:53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9</v>
      </c>
      <c r="F15" s="31"/>
      <c r="G15" s="31">
        <v>1</v>
      </c>
      <c r="H15" s="31">
        <v>1</v>
      </c>
      <c r="I15" s="31">
        <v>10</v>
      </c>
      <c r="J15" s="33">
        <f>(I15-E15)/E15*100</f>
        <v>11.111111111111111</v>
      </c>
      <c r="K15" s="34"/>
      <c r="L15" s="32">
        <v>7</v>
      </c>
      <c r="M15" s="36">
        <f>L15/I15</f>
        <v>0.7</v>
      </c>
      <c r="N15" s="14">
        <v>8</v>
      </c>
      <c r="O15" s="56"/>
      <c r="P15" s="57">
        <f>O15+F15</f>
        <v>0</v>
      </c>
      <c r="Q15" s="56">
        <v>1</v>
      </c>
      <c r="R15" s="56">
        <v>1</v>
      </c>
      <c r="S15" s="57">
        <f>Q15+G15</f>
        <v>2</v>
      </c>
      <c r="T15" s="57">
        <f>R15+H15</f>
        <v>2</v>
      </c>
      <c r="U15" s="58">
        <v>8</v>
      </c>
      <c r="V15" s="43">
        <f>(U15-N15)/N15*100</f>
        <v>0</v>
      </c>
      <c r="W15" s="58"/>
      <c r="X15" s="58">
        <v>5</v>
      </c>
      <c r="Y15" s="44">
        <f>X15/U15</f>
        <v>0.625</v>
      </c>
      <c r="Z15" s="14">
        <v>9</v>
      </c>
      <c r="AA15" s="64"/>
      <c r="AB15" s="65">
        <f>AA15+O15+F15</f>
        <v>0</v>
      </c>
      <c r="AC15" s="64">
        <v>2</v>
      </c>
      <c r="AD15" s="64">
        <v>1</v>
      </c>
      <c r="AE15" s="65">
        <f>AC15+Q15+G15</f>
        <v>4</v>
      </c>
      <c r="AF15" s="65">
        <f>AD15+R15+H15</f>
        <v>3</v>
      </c>
      <c r="AG15" s="66">
        <v>7</v>
      </c>
      <c r="AH15" s="26">
        <f>(AG15-Z15)/Z15*100</f>
        <v>-22.222222222222221</v>
      </c>
      <c r="AI15" s="46"/>
      <c r="AJ15" s="66">
        <v>6</v>
      </c>
      <c r="AK15" s="27">
        <f>AJ15/AG15</f>
        <v>0.8571428571428571</v>
      </c>
      <c r="AL15" s="14">
        <v>11</v>
      </c>
      <c r="AM15" s="54"/>
      <c r="AN15" s="71">
        <f t="shared" si="0"/>
        <v>0</v>
      </c>
      <c r="AO15" s="70"/>
      <c r="AP15" s="70"/>
      <c r="AQ15" s="71">
        <f t="shared" si="1"/>
        <v>4</v>
      </c>
      <c r="AR15" s="71">
        <f t="shared" si="2"/>
        <v>3</v>
      </c>
      <c r="AS15" s="72">
        <v>5</v>
      </c>
      <c r="AT15" s="51">
        <f>(AS15-AL15)/AL15*100</f>
        <v>-54.54545454545454</v>
      </c>
      <c r="AU15" s="48"/>
      <c r="AV15" s="72">
        <v>5</v>
      </c>
      <c r="AW15" s="52">
        <f>AV15/AS15</f>
        <v>1</v>
      </c>
      <c r="AY15" s="91"/>
      <c r="AZ15" s="92"/>
      <c r="BA15" s="92"/>
    </row>
    <row r="16" spans="1:53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2</v>
      </c>
      <c r="F16" s="31"/>
      <c r="G16" s="31"/>
      <c r="H16" s="31"/>
      <c r="I16" s="31">
        <v>2</v>
      </c>
      <c r="J16" s="33">
        <f>(I16-E16)/E16*100</f>
        <v>0</v>
      </c>
      <c r="K16" s="34"/>
      <c r="L16" s="32">
        <v>2</v>
      </c>
      <c r="M16" s="36">
        <f>L16/I16</f>
        <v>1</v>
      </c>
      <c r="N16" s="14">
        <v>2</v>
      </c>
      <c r="O16" s="56"/>
      <c r="P16" s="57">
        <f>O16+F16</f>
        <v>0</v>
      </c>
      <c r="Q16" s="56"/>
      <c r="R16" s="56"/>
      <c r="S16" s="57">
        <f>Q16+G16</f>
        <v>0</v>
      </c>
      <c r="T16" s="57">
        <f>R16+H16</f>
        <v>0</v>
      </c>
      <c r="U16" s="58">
        <v>2</v>
      </c>
      <c r="V16" s="43">
        <f>(U16-N16)/N16*100</f>
        <v>0</v>
      </c>
      <c r="W16" s="58"/>
      <c r="X16" s="58">
        <v>2</v>
      </c>
      <c r="Y16" s="44">
        <f>X16/U16</f>
        <v>1</v>
      </c>
      <c r="Z16" s="14">
        <v>2</v>
      </c>
      <c r="AA16" s="64"/>
      <c r="AB16" s="65">
        <f>AA16+O16+F16</f>
        <v>0</v>
      </c>
      <c r="AC16" s="25"/>
      <c r="AD16" s="25"/>
      <c r="AE16" s="65">
        <f>AC16+Q16+G16</f>
        <v>0</v>
      </c>
      <c r="AF16" s="65">
        <f>AD16+R16+H16</f>
        <v>0</v>
      </c>
      <c r="AG16" s="66">
        <v>2</v>
      </c>
      <c r="AH16" s="26">
        <f>(AG16-Z16)/Z16*100</f>
        <v>0</v>
      </c>
      <c r="AI16" s="46"/>
      <c r="AJ16" s="66">
        <v>2</v>
      </c>
      <c r="AK16" s="27">
        <f>AJ16/AG16</f>
        <v>1</v>
      </c>
      <c r="AL16" s="14">
        <v>2</v>
      </c>
      <c r="AM16" s="54"/>
      <c r="AN16" s="71">
        <f t="shared" si="0"/>
        <v>0</v>
      </c>
      <c r="AO16" s="70"/>
      <c r="AP16" s="70"/>
      <c r="AQ16" s="71">
        <f t="shared" si="1"/>
        <v>0</v>
      </c>
      <c r="AR16" s="71">
        <f t="shared" si="2"/>
        <v>0</v>
      </c>
      <c r="AS16" s="72">
        <v>2</v>
      </c>
      <c r="AT16" s="51">
        <f>(AS16-AL16)/AL16*100</f>
        <v>0</v>
      </c>
      <c r="AU16" s="48"/>
      <c r="AV16" s="72">
        <v>2</v>
      </c>
      <c r="AW16" s="52">
        <f>AV16/AS16</f>
        <v>1</v>
      </c>
      <c r="AY16" s="91"/>
      <c r="AZ16" s="92"/>
      <c r="BA16" s="92"/>
    </row>
    <row r="17" spans="1:53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31"/>
      <c r="G17" s="31"/>
      <c r="H17" s="31"/>
      <c r="I17" s="31"/>
      <c r="J17" s="33" t="e">
        <f>(I17-E17)/E17*100</f>
        <v>#DIV/0!</v>
      </c>
      <c r="K17" s="34"/>
      <c r="L17" s="32"/>
      <c r="M17" s="36" t="e">
        <f>L17/I17</f>
        <v>#DIV/0!</v>
      </c>
      <c r="N17" s="14"/>
      <c r="O17" s="56"/>
      <c r="P17" s="57">
        <f>O17+F17</f>
        <v>0</v>
      </c>
      <c r="Q17" s="56"/>
      <c r="R17" s="56"/>
      <c r="S17" s="57">
        <f>Q17+G17</f>
        <v>0</v>
      </c>
      <c r="T17" s="57">
        <f>R17+H17</f>
        <v>0</v>
      </c>
      <c r="U17" s="58"/>
      <c r="V17" s="43" t="e">
        <f>(U17-N17)/N17*100</f>
        <v>#DIV/0!</v>
      </c>
      <c r="W17" s="58"/>
      <c r="X17" s="58"/>
      <c r="Y17" s="44" t="e">
        <f>X17/U17</f>
        <v>#DIV/0!</v>
      </c>
      <c r="Z17" s="14"/>
      <c r="AA17" s="25"/>
      <c r="AB17" s="65">
        <f>AA17+O17+F17</f>
        <v>0</v>
      </c>
      <c r="AC17" s="25"/>
      <c r="AD17" s="25"/>
      <c r="AE17" s="65">
        <f>AC17+Q17+G17</f>
        <v>0</v>
      </c>
      <c r="AF17" s="65">
        <f>AD17+R17+H17</f>
        <v>0</v>
      </c>
      <c r="AG17" s="66"/>
      <c r="AH17" s="26" t="e">
        <f>(AG17-Z17)/Z17*100</f>
        <v>#DIV/0!</v>
      </c>
      <c r="AI17" s="46"/>
      <c r="AJ17" s="66"/>
      <c r="AK17" s="27" t="e">
        <f>AJ17/AG17</f>
        <v>#DIV/0!</v>
      </c>
      <c r="AL17" s="14"/>
      <c r="AM17" s="54"/>
      <c r="AN17" s="71">
        <f t="shared" si="0"/>
        <v>0</v>
      </c>
      <c r="AO17" s="70"/>
      <c r="AP17" s="70"/>
      <c r="AQ17" s="71">
        <f t="shared" si="1"/>
        <v>0</v>
      </c>
      <c r="AR17" s="71">
        <f t="shared" si="2"/>
        <v>0</v>
      </c>
      <c r="AS17" s="72"/>
      <c r="AT17" s="51" t="e">
        <f>(AS17-AL17)/AL17*100</f>
        <v>#DIV/0!</v>
      </c>
      <c r="AU17" s="48"/>
      <c r="AV17" s="72"/>
      <c r="AW17" s="52" t="e">
        <f>AV17/AS17</f>
        <v>#DIV/0!</v>
      </c>
      <c r="AY17" s="91"/>
      <c r="AZ17" s="92"/>
      <c r="BA17" s="92"/>
    </row>
    <row r="18" spans="1:53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1</v>
      </c>
      <c r="F18" s="31"/>
      <c r="G18" s="31"/>
      <c r="H18" s="31"/>
      <c r="I18" s="31">
        <v>1</v>
      </c>
      <c r="J18" s="33">
        <f>(I18-E18)/E18*100</f>
        <v>0</v>
      </c>
      <c r="K18" s="34"/>
      <c r="L18" s="32">
        <v>1</v>
      </c>
      <c r="M18" s="36">
        <f>L18/I18</f>
        <v>1</v>
      </c>
      <c r="N18" s="14">
        <v>2</v>
      </c>
      <c r="O18" s="56"/>
      <c r="P18" s="57">
        <f>O18+F18</f>
        <v>0</v>
      </c>
      <c r="Q18" s="56"/>
      <c r="R18" s="56"/>
      <c r="S18" s="57">
        <f>Q18+G18</f>
        <v>0</v>
      </c>
      <c r="T18" s="57">
        <f>R18+H18</f>
        <v>0</v>
      </c>
      <c r="U18" s="58">
        <v>1</v>
      </c>
      <c r="V18" s="43">
        <f>(U18-N18)/N18*100</f>
        <v>-50</v>
      </c>
      <c r="W18" s="58"/>
      <c r="X18" s="58">
        <v>1</v>
      </c>
      <c r="Y18" s="44">
        <f>X18/U18</f>
        <v>1</v>
      </c>
      <c r="Z18" s="14">
        <v>2</v>
      </c>
      <c r="AA18" s="25"/>
      <c r="AB18" s="65">
        <f>AA18+O18+F18</f>
        <v>0</v>
      </c>
      <c r="AC18" s="25"/>
      <c r="AD18" s="25"/>
      <c r="AE18" s="65">
        <f>AC18+Q18+G18</f>
        <v>0</v>
      </c>
      <c r="AF18" s="65">
        <f>AD18+R18+H18</f>
        <v>0</v>
      </c>
      <c r="AG18" s="66">
        <v>1</v>
      </c>
      <c r="AH18" s="26">
        <f>(AG18-Z18)/Z18*100</f>
        <v>-50</v>
      </c>
      <c r="AI18" s="46"/>
      <c r="AJ18" s="66">
        <v>1</v>
      </c>
      <c r="AK18" s="27">
        <f>AJ18/AG18</f>
        <v>1</v>
      </c>
      <c r="AL18" s="14">
        <v>1</v>
      </c>
      <c r="AM18" s="54"/>
      <c r="AN18" s="71">
        <f t="shared" si="0"/>
        <v>0</v>
      </c>
      <c r="AO18" s="70"/>
      <c r="AP18" s="70"/>
      <c r="AQ18" s="71">
        <f t="shared" si="1"/>
        <v>0</v>
      </c>
      <c r="AR18" s="71">
        <f t="shared" si="2"/>
        <v>0</v>
      </c>
      <c r="AS18" s="72">
        <v>1</v>
      </c>
      <c r="AT18" s="51">
        <f>(AS18-AL18)/AL18*100</f>
        <v>0</v>
      </c>
      <c r="AU18" s="48"/>
      <c r="AV18" s="72">
        <v>1</v>
      </c>
      <c r="AW18" s="52">
        <f>AV18/AS18</f>
        <v>1</v>
      </c>
      <c r="AY18" s="91"/>
      <c r="AZ18" s="92"/>
      <c r="BA18" s="92"/>
    </row>
    <row r="19" spans="1:53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53</v>
      </c>
      <c r="F19" s="31"/>
      <c r="G19" s="31"/>
      <c r="H19" s="31"/>
      <c r="I19" s="31">
        <v>51</v>
      </c>
      <c r="J19" s="33">
        <f>(I19-E19)/E19*100</f>
        <v>-3.7735849056603774</v>
      </c>
      <c r="K19" s="34"/>
      <c r="L19" s="32">
        <v>43</v>
      </c>
      <c r="M19" s="36">
        <f>L19/I19</f>
        <v>0.84313725490196079</v>
      </c>
      <c r="N19" s="14">
        <v>51</v>
      </c>
      <c r="O19" s="56">
        <v>2</v>
      </c>
      <c r="P19" s="57">
        <f>O19+F19</f>
        <v>2</v>
      </c>
      <c r="Q19" s="56"/>
      <c r="R19" s="56"/>
      <c r="S19" s="57">
        <f>Q19+G19</f>
        <v>0</v>
      </c>
      <c r="T19" s="57">
        <f>R19+H19</f>
        <v>0</v>
      </c>
      <c r="U19" s="58">
        <v>53</v>
      </c>
      <c r="V19" s="43">
        <f>(U19-N19)/N19*100</f>
        <v>3.9215686274509802</v>
      </c>
      <c r="W19" s="58"/>
      <c r="X19" s="58">
        <v>45</v>
      </c>
      <c r="Y19" s="44">
        <f>X19/U19</f>
        <v>0.84905660377358494</v>
      </c>
      <c r="Z19" s="14">
        <v>52</v>
      </c>
      <c r="AA19" s="64">
        <v>1</v>
      </c>
      <c r="AB19" s="65">
        <f>AA19+O19+F19</f>
        <v>3</v>
      </c>
      <c r="AC19" s="64">
        <v>9</v>
      </c>
      <c r="AD19" s="64">
        <v>6</v>
      </c>
      <c r="AE19" s="65">
        <f>AC19+Q19+G19</f>
        <v>9</v>
      </c>
      <c r="AF19" s="65">
        <f>AD19+R19+H19</f>
        <v>6</v>
      </c>
      <c r="AG19" s="66">
        <v>45</v>
      </c>
      <c r="AH19" s="26">
        <f>(AG19-Z19)/Z19*100</f>
        <v>-13.461538461538462</v>
      </c>
      <c r="AI19" s="46"/>
      <c r="AJ19" s="66">
        <v>37</v>
      </c>
      <c r="AK19" s="27">
        <f>AJ19/AG19</f>
        <v>0.82222222222222219</v>
      </c>
      <c r="AL19" s="14">
        <v>51</v>
      </c>
      <c r="AM19" s="70"/>
      <c r="AN19" s="71">
        <f t="shared" si="0"/>
        <v>3</v>
      </c>
      <c r="AO19" s="70">
        <v>3</v>
      </c>
      <c r="AP19" s="70">
        <v>3</v>
      </c>
      <c r="AQ19" s="71">
        <f t="shared" si="1"/>
        <v>12</v>
      </c>
      <c r="AR19" s="71">
        <f t="shared" si="2"/>
        <v>9</v>
      </c>
      <c r="AS19" s="72">
        <v>42</v>
      </c>
      <c r="AT19" s="51">
        <f>(AS19-AL19)/AL19*100</f>
        <v>-17.647058823529413</v>
      </c>
      <c r="AU19" s="48"/>
      <c r="AV19" s="72">
        <v>34</v>
      </c>
      <c r="AW19" s="52">
        <f>AV19/AS19</f>
        <v>0.80952380952380953</v>
      </c>
    </row>
    <row r="20" spans="1:53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31"/>
      <c r="G20" s="31"/>
      <c r="H20" s="31"/>
      <c r="I20" s="31"/>
      <c r="J20" s="33" t="e">
        <f>(I20-E20)/E20*100</f>
        <v>#DIV/0!</v>
      </c>
      <c r="K20" s="34"/>
      <c r="L20" s="32"/>
      <c r="M20" s="36" t="e">
        <f>L20/I20</f>
        <v>#DIV/0!</v>
      </c>
      <c r="N20" s="14"/>
      <c r="O20" s="56"/>
      <c r="P20" s="57">
        <f>O20+F20</f>
        <v>0</v>
      </c>
      <c r="Q20" s="56"/>
      <c r="R20" s="56"/>
      <c r="S20" s="57">
        <f>Q20+G20</f>
        <v>0</v>
      </c>
      <c r="T20" s="57">
        <f>R20+H20</f>
        <v>0</v>
      </c>
      <c r="U20" s="58"/>
      <c r="V20" s="43" t="e">
        <f>(U20-N20)/N20*100</f>
        <v>#DIV/0!</v>
      </c>
      <c r="W20" s="58"/>
      <c r="X20" s="58"/>
      <c r="Y20" s="44" t="e">
        <f>X20/U20</f>
        <v>#DIV/0!</v>
      </c>
      <c r="Z20" s="14"/>
      <c r="AA20" s="64"/>
      <c r="AB20" s="65">
        <f>AA20+O20+F20</f>
        <v>0</v>
      </c>
      <c r="AC20" s="64"/>
      <c r="AD20" s="64"/>
      <c r="AE20" s="65">
        <f>AC20+Q20+G20</f>
        <v>0</v>
      </c>
      <c r="AF20" s="65">
        <f>AD20+R20+H20</f>
        <v>0</v>
      </c>
      <c r="AG20" s="66"/>
      <c r="AH20" s="26" t="e">
        <f>(AG20-Z20)/Z20*100</f>
        <v>#DIV/0!</v>
      </c>
      <c r="AI20" s="46"/>
      <c r="AJ20" s="66"/>
      <c r="AK20" s="27" t="e">
        <f>AJ20/AG20</f>
        <v>#DIV/0!</v>
      </c>
      <c r="AL20" s="14"/>
      <c r="AM20" s="70"/>
      <c r="AN20" s="71">
        <f t="shared" si="0"/>
        <v>0</v>
      </c>
      <c r="AO20" s="70"/>
      <c r="AP20" s="70"/>
      <c r="AQ20" s="71">
        <f t="shared" si="1"/>
        <v>0</v>
      </c>
      <c r="AR20" s="71">
        <f t="shared" si="2"/>
        <v>0</v>
      </c>
      <c r="AS20" s="72"/>
      <c r="AT20" s="51" t="e">
        <f>(AS20-AL20)/AL20*100</f>
        <v>#DIV/0!</v>
      </c>
      <c r="AU20" s="48"/>
      <c r="AV20" s="72"/>
      <c r="AW20" s="52" t="e">
        <f>AV20/AS20</f>
        <v>#DIV/0!</v>
      </c>
    </row>
    <row r="21" spans="1:53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31"/>
      <c r="G21" s="31"/>
      <c r="H21" s="31"/>
      <c r="I21" s="31"/>
      <c r="J21" s="33" t="e">
        <f>(I21-E21)/E21*100</f>
        <v>#DIV/0!</v>
      </c>
      <c r="K21" s="34"/>
      <c r="L21" s="32"/>
      <c r="M21" s="36" t="e">
        <f>L21/I21</f>
        <v>#DIV/0!</v>
      </c>
      <c r="N21" s="14"/>
      <c r="O21" s="56"/>
      <c r="P21" s="57">
        <f>O21+F21</f>
        <v>0</v>
      </c>
      <c r="Q21" s="56"/>
      <c r="R21" s="56"/>
      <c r="S21" s="57">
        <f>Q21+G21</f>
        <v>0</v>
      </c>
      <c r="T21" s="57">
        <f>R21+H21</f>
        <v>0</v>
      </c>
      <c r="U21" s="58"/>
      <c r="V21" s="43" t="e">
        <f>(U21-N21)/N21*100</f>
        <v>#DIV/0!</v>
      </c>
      <c r="W21" s="58"/>
      <c r="X21" s="58"/>
      <c r="Y21" s="44" t="e">
        <f>X21/U21</f>
        <v>#DIV/0!</v>
      </c>
      <c r="Z21" s="14"/>
      <c r="AA21" s="64"/>
      <c r="AB21" s="65">
        <f>AA21+O21+F21</f>
        <v>0</v>
      </c>
      <c r="AC21" s="64"/>
      <c r="AD21" s="64"/>
      <c r="AE21" s="65">
        <f>AC21+Q21+G21</f>
        <v>0</v>
      </c>
      <c r="AF21" s="65">
        <f>AD21+R21+H21</f>
        <v>0</v>
      </c>
      <c r="AG21" s="66"/>
      <c r="AH21" s="26" t="e">
        <f>(AG21-Z21)/Z21*100</f>
        <v>#DIV/0!</v>
      </c>
      <c r="AI21" s="46"/>
      <c r="AJ21" s="66"/>
      <c r="AK21" s="27" t="e">
        <f>AJ21/AG21</f>
        <v>#DIV/0!</v>
      </c>
      <c r="AL21" s="14"/>
      <c r="AM21" s="70"/>
      <c r="AN21" s="71">
        <f t="shared" si="0"/>
        <v>0</v>
      </c>
      <c r="AO21" s="70"/>
      <c r="AP21" s="70"/>
      <c r="AQ21" s="71">
        <f t="shared" si="1"/>
        <v>0</v>
      </c>
      <c r="AR21" s="71">
        <f t="shared" si="2"/>
        <v>0</v>
      </c>
      <c r="AS21" s="72"/>
      <c r="AT21" s="51" t="e">
        <f>(AS21-AL21)/AL21*100</f>
        <v>#DIV/0!</v>
      </c>
      <c r="AU21" s="48"/>
      <c r="AV21" s="72"/>
      <c r="AW21" s="52" t="e">
        <f>AV21/AS21</f>
        <v>#DIV/0!</v>
      </c>
    </row>
    <row r="22" spans="1:53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6</v>
      </c>
      <c r="F22" s="31"/>
      <c r="G22" s="31"/>
      <c r="H22" s="31"/>
      <c r="I22" s="31">
        <v>6</v>
      </c>
      <c r="J22" s="33">
        <f>(I22-E22)/E22*100</f>
        <v>0</v>
      </c>
      <c r="K22" s="34"/>
      <c r="L22" s="32">
        <v>6</v>
      </c>
      <c r="M22" s="36">
        <f>L22/I22</f>
        <v>1</v>
      </c>
      <c r="N22" s="14">
        <v>6</v>
      </c>
      <c r="O22" s="56"/>
      <c r="P22" s="57">
        <f>O22+F22</f>
        <v>0</v>
      </c>
      <c r="Q22" s="56">
        <v>1</v>
      </c>
      <c r="R22" s="56"/>
      <c r="S22" s="57">
        <f>Q22+G22</f>
        <v>1</v>
      </c>
      <c r="T22" s="57">
        <f>R22+H22</f>
        <v>0</v>
      </c>
      <c r="U22" s="58"/>
      <c r="V22" s="43">
        <f>(U22-N22)/N22*100</f>
        <v>-100</v>
      </c>
      <c r="W22" s="58"/>
      <c r="X22" s="58">
        <v>5</v>
      </c>
      <c r="Y22" s="44" t="e">
        <f>X22/U22</f>
        <v>#DIV/0!</v>
      </c>
      <c r="Z22" s="14">
        <v>6</v>
      </c>
      <c r="AA22" s="64"/>
      <c r="AB22" s="65">
        <f>AA22+O22+F22</f>
        <v>0</v>
      </c>
      <c r="AC22" s="25"/>
      <c r="AD22" s="25"/>
      <c r="AE22" s="65">
        <f>AC22+Q22+G22</f>
        <v>1</v>
      </c>
      <c r="AF22" s="65">
        <f>AD22+R22+H22</f>
        <v>0</v>
      </c>
      <c r="AG22" s="66">
        <v>5</v>
      </c>
      <c r="AH22" s="26">
        <f>(AG22-Z22)/Z22*100</f>
        <v>-16.666666666666664</v>
      </c>
      <c r="AI22" s="46"/>
      <c r="AJ22" s="66">
        <v>5</v>
      </c>
      <c r="AK22" s="27">
        <f>AJ22/AG22</f>
        <v>1</v>
      </c>
      <c r="AL22" s="14">
        <v>6</v>
      </c>
      <c r="AM22" s="54"/>
      <c r="AN22" s="71">
        <f t="shared" si="0"/>
        <v>0</v>
      </c>
      <c r="AO22" s="70"/>
      <c r="AP22" s="70"/>
      <c r="AQ22" s="71">
        <f t="shared" si="1"/>
        <v>1</v>
      </c>
      <c r="AR22" s="71">
        <f t="shared" si="2"/>
        <v>0</v>
      </c>
      <c r="AS22" s="72">
        <v>5</v>
      </c>
      <c r="AT22" s="51">
        <f>(AS22-AL22)/AL22*100</f>
        <v>-16.666666666666664</v>
      </c>
      <c r="AU22" s="48"/>
      <c r="AV22" s="72">
        <v>5</v>
      </c>
      <c r="AW22" s="52">
        <f>AV22/AS22</f>
        <v>1</v>
      </c>
    </row>
    <row r="23" spans="1:53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31"/>
      <c r="G23" s="31"/>
      <c r="H23" s="31"/>
      <c r="I23" s="31"/>
      <c r="J23" s="33" t="e">
        <f>(I23-E23)/E23*100</f>
        <v>#DIV/0!</v>
      </c>
      <c r="K23" s="34"/>
      <c r="L23" s="32"/>
      <c r="M23" s="36" t="e">
        <f>L23/I23</f>
        <v>#DIV/0!</v>
      </c>
      <c r="N23" s="14"/>
      <c r="O23" s="56"/>
      <c r="P23" s="57">
        <f>O23+F23</f>
        <v>0</v>
      </c>
      <c r="Q23" s="56"/>
      <c r="R23" s="56"/>
      <c r="S23" s="57">
        <f>Q23+G23</f>
        <v>0</v>
      </c>
      <c r="T23" s="57">
        <f>R23+H23</f>
        <v>0</v>
      </c>
      <c r="U23" s="58"/>
      <c r="V23" s="43" t="e">
        <f>(U23-N23)/N23*100</f>
        <v>#DIV/0!</v>
      </c>
      <c r="W23" s="58"/>
      <c r="X23" s="58"/>
      <c r="Y23" s="44" t="e">
        <f>X23/U23</f>
        <v>#DIV/0!</v>
      </c>
      <c r="Z23" s="14"/>
      <c r="AA23" s="64"/>
      <c r="AB23" s="65">
        <f>AA23+O23+F23</f>
        <v>0</v>
      </c>
      <c r="AC23" s="25"/>
      <c r="AD23" s="25"/>
      <c r="AE23" s="65">
        <f>AC23+Q23+G23</f>
        <v>0</v>
      </c>
      <c r="AF23" s="65">
        <f>AD23+R23+H23</f>
        <v>0</v>
      </c>
      <c r="AG23" s="66"/>
      <c r="AH23" s="26" t="e">
        <f>(AG23-Z23)/Z23*100</f>
        <v>#DIV/0!</v>
      </c>
      <c r="AI23" s="46"/>
      <c r="AJ23" s="66"/>
      <c r="AK23" s="27" t="e">
        <f>AJ23/AG23</f>
        <v>#DIV/0!</v>
      </c>
      <c r="AL23" s="14"/>
      <c r="AM23" s="54"/>
      <c r="AN23" s="71">
        <f t="shared" si="0"/>
        <v>0</v>
      </c>
      <c r="AO23" s="70"/>
      <c r="AP23" s="70"/>
      <c r="AQ23" s="71">
        <f t="shared" si="1"/>
        <v>0</v>
      </c>
      <c r="AR23" s="71">
        <f t="shared" si="2"/>
        <v>0</v>
      </c>
      <c r="AS23" s="72"/>
      <c r="AT23" s="51" t="e">
        <f>(AS23-AL23)/AL23*100</f>
        <v>#DIV/0!</v>
      </c>
      <c r="AU23" s="48"/>
      <c r="AV23" s="72"/>
      <c r="AW23" s="52" t="e">
        <f>AV23/AS23</f>
        <v>#DIV/0!</v>
      </c>
    </row>
    <row r="24" spans="1:53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31"/>
      <c r="G24" s="31"/>
      <c r="H24" s="31"/>
      <c r="I24" s="31"/>
      <c r="J24" s="33" t="e">
        <f>(I24-E24)/E24*100</f>
        <v>#DIV/0!</v>
      </c>
      <c r="K24" s="34"/>
      <c r="L24" s="32"/>
      <c r="M24" s="36" t="e">
        <f>L24/I24</f>
        <v>#DIV/0!</v>
      </c>
      <c r="N24" s="14"/>
      <c r="O24" s="56"/>
      <c r="P24" s="57">
        <f>O24+F24</f>
        <v>0</v>
      </c>
      <c r="Q24" s="56"/>
      <c r="R24" s="56"/>
      <c r="S24" s="57">
        <f>Q24+G24</f>
        <v>0</v>
      </c>
      <c r="T24" s="57">
        <f>R24+H24</f>
        <v>0</v>
      </c>
      <c r="U24" s="58"/>
      <c r="V24" s="43" t="e">
        <f>(U24-N24)/N24*100</f>
        <v>#DIV/0!</v>
      </c>
      <c r="W24" s="58"/>
      <c r="X24" s="58"/>
      <c r="Y24" s="44" t="e">
        <f>X24/U24</f>
        <v>#DIV/0!</v>
      </c>
      <c r="Z24" s="14"/>
      <c r="AA24" s="25"/>
      <c r="AB24" s="65">
        <f>AA24+O24+F24</f>
        <v>0</v>
      </c>
      <c r="AC24" s="25"/>
      <c r="AD24" s="25"/>
      <c r="AE24" s="65">
        <f>AC24+Q24+G24</f>
        <v>0</v>
      </c>
      <c r="AF24" s="65">
        <f>AD24+R24+H24</f>
        <v>0</v>
      </c>
      <c r="AG24" s="66"/>
      <c r="AH24" s="26" t="e">
        <f>(AG24-Z24)/Z24*100</f>
        <v>#DIV/0!</v>
      </c>
      <c r="AI24" s="46"/>
      <c r="AJ24" s="66"/>
      <c r="AK24" s="27" t="e">
        <f>AJ24/AG24</f>
        <v>#DIV/0!</v>
      </c>
      <c r="AL24" s="14"/>
      <c r="AM24" s="54"/>
      <c r="AN24" s="71">
        <f t="shared" si="0"/>
        <v>0</v>
      </c>
      <c r="AO24" s="70"/>
      <c r="AP24" s="70"/>
      <c r="AQ24" s="71">
        <f t="shared" si="1"/>
        <v>0</v>
      </c>
      <c r="AR24" s="71">
        <f t="shared" si="2"/>
        <v>0</v>
      </c>
      <c r="AS24" s="72"/>
      <c r="AT24" s="51" t="e">
        <f>(AS24-AL24)/AL24*100</f>
        <v>#DIV/0!</v>
      </c>
      <c r="AU24" s="48"/>
      <c r="AV24" s="72"/>
      <c r="AW24" s="52" t="e">
        <f>AV24/AS24</f>
        <v>#DIV/0!</v>
      </c>
    </row>
    <row r="25" spans="1:53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31"/>
      <c r="G25" s="31"/>
      <c r="H25" s="31"/>
      <c r="I25" s="31"/>
      <c r="J25" s="33" t="e">
        <f>(I25-E25)/E25*100</f>
        <v>#DIV/0!</v>
      </c>
      <c r="K25" s="34"/>
      <c r="L25" s="32"/>
      <c r="M25" s="36" t="e">
        <f>L25/I25</f>
        <v>#DIV/0!</v>
      </c>
      <c r="N25" s="14"/>
      <c r="O25" s="56"/>
      <c r="P25" s="57">
        <f>O25+F25</f>
        <v>0</v>
      </c>
      <c r="Q25" s="56"/>
      <c r="R25" s="56"/>
      <c r="S25" s="57">
        <f>Q25+G25</f>
        <v>0</v>
      </c>
      <c r="T25" s="57">
        <f>R25+H25</f>
        <v>0</v>
      </c>
      <c r="U25" s="58"/>
      <c r="V25" s="43" t="e">
        <f>(U25-N25)/N25*100</f>
        <v>#DIV/0!</v>
      </c>
      <c r="W25" s="58"/>
      <c r="X25" s="58"/>
      <c r="Y25" s="44" t="e">
        <f>X25/U25</f>
        <v>#DIV/0!</v>
      </c>
      <c r="Z25" s="14"/>
      <c r="AA25" s="25"/>
      <c r="AB25" s="65">
        <f>AA25+O25+F25</f>
        <v>0</v>
      </c>
      <c r="AC25" s="25"/>
      <c r="AD25" s="25"/>
      <c r="AE25" s="65">
        <f>AC25+Q25+G25</f>
        <v>0</v>
      </c>
      <c r="AF25" s="65">
        <f>AD25+R25+H25</f>
        <v>0</v>
      </c>
      <c r="AG25" s="66"/>
      <c r="AH25" s="26" t="e">
        <f>(AG25-Z25)/Z25*100</f>
        <v>#DIV/0!</v>
      </c>
      <c r="AI25" s="46"/>
      <c r="AJ25" s="66"/>
      <c r="AK25" s="27" t="e">
        <f>AJ25/AG25</f>
        <v>#DIV/0!</v>
      </c>
      <c r="AL25" s="14"/>
      <c r="AM25" s="54"/>
      <c r="AN25" s="71">
        <f t="shared" si="0"/>
        <v>0</v>
      </c>
      <c r="AO25" s="54"/>
      <c r="AP25" s="70"/>
      <c r="AQ25" s="71">
        <f t="shared" si="1"/>
        <v>0</v>
      </c>
      <c r="AR25" s="71">
        <f t="shared" si="2"/>
        <v>0</v>
      </c>
      <c r="AS25" s="72"/>
      <c r="AT25" s="51" t="e">
        <f>(AS25-AL25)/AL25*100</f>
        <v>#DIV/0!</v>
      </c>
      <c r="AU25" s="48"/>
      <c r="AV25" s="72"/>
      <c r="AW25" s="52" t="e">
        <f>AV25/AS25</f>
        <v>#DIV/0!</v>
      </c>
    </row>
    <row r="26" spans="1:53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</v>
      </c>
      <c r="F26" s="31"/>
      <c r="G26" s="31"/>
      <c r="H26" s="31"/>
      <c r="I26" s="31">
        <v>1</v>
      </c>
      <c r="J26" s="33">
        <f>(I26-E26)/E26*100</f>
        <v>-50</v>
      </c>
      <c r="K26" s="34"/>
      <c r="L26" s="32">
        <v>1</v>
      </c>
      <c r="M26" s="36">
        <f>L26/I26</f>
        <v>1</v>
      </c>
      <c r="N26" s="14">
        <v>3</v>
      </c>
      <c r="O26" s="56"/>
      <c r="P26" s="57">
        <f>O26+F26</f>
        <v>0</v>
      </c>
      <c r="Q26" s="56"/>
      <c r="R26" s="56"/>
      <c r="S26" s="57">
        <f>Q26+G26</f>
        <v>0</v>
      </c>
      <c r="T26" s="57">
        <f>R26+H26</f>
        <v>0</v>
      </c>
      <c r="U26" s="58">
        <v>1</v>
      </c>
      <c r="V26" s="43">
        <f>(U26-N26)/N26*100</f>
        <v>-66.666666666666657</v>
      </c>
      <c r="W26" s="58"/>
      <c r="X26" s="58">
        <v>1</v>
      </c>
      <c r="Y26" s="44">
        <f>X26/U26</f>
        <v>1</v>
      </c>
      <c r="Z26" s="14">
        <v>2</v>
      </c>
      <c r="AA26" s="64"/>
      <c r="AB26" s="65">
        <f>AA26+O26+F26</f>
        <v>0</v>
      </c>
      <c r="AC26" s="64"/>
      <c r="AD26" s="64"/>
      <c r="AE26" s="65">
        <f>AC26+Q26+G26</f>
        <v>0</v>
      </c>
      <c r="AF26" s="65">
        <f>AD26+R26+H26</f>
        <v>0</v>
      </c>
      <c r="AG26" s="66">
        <v>1</v>
      </c>
      <c r="AH26" s="26">
        <f>(AG26-Z26)/Z26*100</f>
        <v>-50</v>
      </c>
      <c r="AI26" s="46"/>
      <c r="AJ26" s="66">
        <v>1</v>
      </c>
      <c r="AK26" s="27">
        <f>AJ26/AG26</f>
        <v>1</v>
      </c>
      <c r="AL26" s="14">
        <v>1</v>
      </c>
      <c r="AM26" s="70"/>
      <c r="AN26" s="71">
        <f t="shared" si="0"/>
        <v>0</v>
      </c>
      <c r="AO26" s="70"/>
      <c r="AP26" s="70"/>
      <c r="AQ26" s="71">
        <f t="shared" si="1"/>
        <v>0</v>
      </c>
      <c r="AR26" s="71">
        <f t="shared" si="2"/>
        <v>0</v>
      </c>
      <c r="AS26" s="72">
        <v>1</v>
      </c>
      <c r="AT26" s="51">
        <f>(AS26-AL26)/AL26*100</f>
        <v>0</v>
      </c>
      <c r="AU26" s="48"/>
      <c r="AV26" s="72">
        <v>1</v>
      </c>
      <c r="AW26" s="52">
        <f>AV26/AS26</f>
        <v>1</v>
      </c>
    </row>
    <row r="27" spans="1:53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31"/>
      <c r="G27" s="31"/>
      <c r="H27" s="31"/>
      <c r="I27" s="31"/>
      <c r="J27" s="33" t="e">
        <f>(I27-E27)/E27*100</f>
        <v>#DIV/0!</v>
      </c>
      <c r="K27" s="34"/>
      <c r="L27" s="32"/>
      <c r="M27" s="36" t="e">
        <f>L27/I27</f>
        <v>#DIV/0!</v>
      </c>
      <c r="N27" s="14"/>
      <c r="O27" s="56"/>
      <c r="P27" s="57">
        <f>O27+F27</f>
        <v>0</v>
      </c>
      <c r="Q27" s="56"/>
      <c r="R27" s="56"/>
      <c r="S27" s="57">
        <f>Q27+G27</f>
        <v>0</v>
      </c>
      <c r="T27" s="57">
        <f>R27+H27</f>
        <v>0</v>
      </c>
      <c r="U27" s="58"/>
      <c r="V27" s="43" t="e">
        <f>(U27-N27)/N27*100</f>
        <v>#DIV/0!</v>
      </c>
      <c r="W27" s="58"/>
      <c r="X27" s="58"/>
      <c r="Y27" s="44" t="e">
        <f>X27/U27</f>
        <v>#DIV/0!</v>
      </c>
      <c r="Z27" s="14"/>
      <c r="AA27" s="64"/>
      <c r="AB27" s="65">
        <f>AA27+O27+F27</f>
        <v>0</v>
      </c>
      <c r="AC27" s="64"/>
      <c r="AD27" s="64"/>
      <c r="AE27" s="65">
        <f>AC27+Q27+G27</f>
        <v>0</v>
      </c>
      <c r="AF27" s="65">
        <f>AD27+R27+H27</f>
        <v>0</v>
      </c>
      <c r="AG27" s="66"/>
      <c r="AH27" s="26" t="e">
        <f>(AG27-Z27)/Z27*100</f>
        <v>#DIV/0!</v>
      </c>
      <c r="AI27" s="46"/>
      <c r="AJ27" s="66"/>
      <c r="AK27" s="27" t="e">
        <f>AJ27/AG27</f>
        <v>#DIV/0!</v>
      </c>
      <c r="AL27" s="14"/>
      <c r="AM27" s="70"/>
      <c r="AN27" s="71">
        <f t="shared" si="0"/>
        <v>0</v>
      </c>
      <c r="AO27" s="70"/>
      <c r="AP27" s="70"/>
      <c r="AQ27" s="71">
        <f t="shared" si="1"/>
        <v>0</v>
      </c>
      <c r="AR27" s="71">
        <f t="shared" si="2"/>
        <v>0</v>
      </c>
      <c r="AS27" s="72"/>
      <c r="AT27" s="51" t="e">
        <f>(AS27-AL27)/AL27*100</f>
        <v>#DIV/0!</v>
      </c>
      <c r="AU27" s="48"/>
      <c r="AV27" s="72"/>
      <c r="AW27" s="52" t="e">
        <f>AV27/AS27</f>
        <v>#DIV/0!</v>
      </c>
    </row>
    <row r="28" spans="1:53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31"/>
      <c r="G28" s="31"/>
      <c r="H28" s="31"/>
      <c r="I28" s="31"/>
      <c r="J28" s="33" t="e">
        <f>(I28-E28)/E28*100</f>
        <v>#DIV/0!</v>
      </c>
      <c r="K28" s="34"/>
      <c r="L28" s="32"/>
      <c r="M28" s="36" t="e">
        <f>L28/I28</f>
        <v>#DIV/0!</v>
      </c>
      <c r="N28" s="14"/>
      <c r="O28" s="56"/>
      <c r="P28" s="57">
        <f>O28+F28</f>
        <v>0</v>
      </c>
      <c r="Q28" s="56"/>
      <c r="R28" s="56"/>
      <c r="S28" s="57">
        <f>Q28+G28</f>
        <v>0</v>
      </c>
      <c r="T28" s="57">
        <f>R28+H28</f>
        <v>0</v>
      </c>
      <c r="U28" s="58"/>
      <c r="V28" s="43" t="e">
        <f>(U28-N28)/N28*100</f>
        <v>#DIV/0!</v>
      </c>
      <c r="W28" s="58"/>
      <c r="X28" s="58"/>
      <c r="Y28" s="44" t="e">
        <f>X28/U28</f>
        <v>#DIV/0!</v>
      </c>
      <c r="Z28" s="14"/>
      <c r="AA28" s="64"/>
      <c r="AB28" s="65">
        <f>AA28+O28+F28</f>
        <v>0</v>
      </c>
      <c r="AC28" s="64"/>
      <c r="AD28" s="64"/>
      <c r="AE28" s="65">
        <f>AC28+Q28+G28</f>
        <v>0</v>
      </c>
      <c r="AF28" s="65">
        <f>AD28+R28+H28</f>
        <v>0</v>
      </c>
      <c r="AG28" s="66"/>
      <c r="AH28" s="26" t="e">
        <f>(AG28-Z28)/Z28*100</f>
        <v>#DIV/0!</v>
      </c>
      <c r="AI28" s="46"/>
      <c r="AJ28" s="66"/>
      <c r="AK28" s="27" t="e">
        <f>AJ28/AG28</f>
        <v>#DIV/0!</v>
      </c>
      <c r="AL28" s="14"/>
      <c r="AM28" s="54"/>
      <c r="AN28" s="71">
        <f t="shared" si="0"/>
        <v>0</v>
      </c>
      <c r="AO28" s="70"/>
      <c r="AP28" s="70"/>
      <c r="AQ28" s="71">
        <f t="shared" si="1"/>
        <v>0</v>
      </c>
      <c r="AR28" s="71">
        <f t="shared" si="2"/>
        <v>0</v>
      </c>
      <c r="AS28" s="72"/>
      <c r="AT28" s="51" t="e">
        <f>(AS28-AL28)/AL28*100</f>
        <v>#DIV/0!</v>
      </c>
      <c r="AU28" s="48"/>
      <c r="AV28" s="72"/>
      <c r="AW28" s="52" t="e">
        <f>AV28/AS28</f>
        <v>#DIV/0!</v>
      </c>
    </row>
    <row r="29" spans="1:53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31"/>
      <c r="G29" s="31"/>
      <c r="H29" s="31"/>
      <c r="I29" s="31"/>
      <c r="J29" s="33" t="e">
        <f>(I29-E29)/E29*100</f>
        <v>#DIV/0!</v>
      </c>
      <c r="K29" s="34"/>
      <c r="L29" s="32"/>
      <c r="M29" s="36" t="e">
        <f>L29/I29</f>
        <v>#DIV/0!</v>
      </c>
      <c r="N29" s="14"/>
      <c r="O29" s="56"/>
      <c r="P29" s="57">
        <f>O29+F29</f>
        <v>0</v>
      </c>
      <c r="Q29" s="56"/>
      <c r="R29" s="56"/>
      <c r="S29" s="57">
        <f>Q29+G29</f>
        <v>0</v>
      </c>
      <c r="T29" s="57">
        <f>R29+H29</f>
        <v>0</v>
      </c>
      <c r="U29" s="58"/>
      <c r="V29" s="43" t="e">
        <f>(U29-N29)/N29*100</f>
        <v>#DIV/0!</v>
      </c>
      <c r="W29" s="58"/>
      <c r="X29" s="58"/>
      <c r="Y29" s="44" t="e">
        <f>X29/U29</f>
        <v>#DIV/0!</v>
      </c>
      <c r="Z29" s="14"/>
      <c r="AA29" s="64"/>
      <c r="AB29" s="65">
        <f>AA29+O29+F29</f>
        <v>0</v>
      </c>
      <c r="AC29" s="25"/>
      <c r="AD29" s="25"/>
      <c r="AE29" s="65">
        <f>AC29+Q29+G29</f>
        <v>0</v>
      </c>
      <c r="AF29" s="65">
        <f>AD29+R29+H29</f>
        <v>0</v>
      </c>
      <c r="AG29" s="66"/>
      <c r="AH29" s="26" t="e">
        <f>(AG29-Z29)/Z29*100</f>
        <v>#DIV/0!</v>
      </c>
      <c r="AI29" s="46"/>
      <c r="AJ29" s="66"/>
      <c r="AK29" s="27" t="e">
        <f>AJ29/AG29</f>
        <v>#DIV/0!</v>
      </c>
      <c r="AL29" s="14"/>
      <c r="AM29" s="54"/>
      <c r="AN29" s="71">
        <f t="shared" si="0"/>
        <v>0</v>
      </c>
      <c r="AO29" s="70"/>
      <c r="AP29" s="70"/>
      <c r="AQ29" s="71">
        <f t="shared" si="1"/>
        <v>0</v>
      </c>
      <c r="AR29" s="71">
        <f t="shared" si="2"/>
        <v>0</v>
      </c>
      <c r="AS29" s="72"/>
      <c r="AT29" s="51" t="e">
        <f>(AS29-AL29)/AL29*100</f>
        <v>#DIV/0!</v>
      </c>
      <c r="AU29" s="48"/>
      <c r="AV29" s="72"/>
      <c r="AW29" s="52" t="e">
        <f>AV29/AS29</f>
        <v>#DIV/0!</v>
      </c>
    </row>
    <row r="30" spans="1:53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31"/>
      <c r="G30" s="31"/>
      <c r="H30" s="31"/>
      <c r="I30" s="31"/>
      <c r="J30" s="33" t="e">
        <f>(I30-E30)/E30*100</f>
        <v>#DIV/0!</v>
      </c>
      <c r="K30" s="34"/>
      <c r="L30" s="32"/>
      <c r="M30" s="36" t="e">
        <f>L30/I30</f>
        <v>#DIV/0!</v>
      </c>
      <c r="N30" s="14"/>
      <c r="O30" s="56"/>
      <c r="P30" s="57">
        <f>O30+F30</f>
        <v>0</v>
      </c>
      <c r="Q30" s="56"/>
      <c r="R30" s="56"/>
      <c r="S30" s="57">
        <f>Q30+G30</f>
        <v>0</v>
      </c>
      <c r="T30" s="57">
        <f>R30+H30</f>
        <v>0</v>
      </c>
      <c r="U30" s="58"/>
      <c r="V30" s="43" t="e">
        <f>(U30-N30)/N30*100</f>
        <v>#DIV/0!</v>
      </c>
      <c r="W30" s="58"/>
      <c r="X30" s="58"/>
      <c r="Y30" s="44" t="e">
        <f>X30/U30</f>
        <v>#DIV/0!</v>
      </c>
      <c r="Z30" s="14"/>
      <c r="AA30" s="25"/>
      <c r="AB30" s="65">
        <f>AA30+O30+F30</f>
        <v>0</v>
      </c>
      <c r="AC30" s="25"/>
      <c r="AD30" s="25"/>
      <c r="AE30" s="65">
        <f>AC30+Q30+G30</f>
        <v>0</v>
      </c>
      <c r="AF30" s="65">
        <f>AD30+R30+H30</f>
        <v>0</v>
      </c>
      <c r="AG30" s="66"/>
      <c r="AH30" s="26" t="e">
        <f>(AG30-Z30)/Z30*100</f>
        <v>#DIV/0!</v>
      </c>
      <c r="AI30" s="46"/>
      <c r="AJ30" s="66"/>
      <c r="AK30" s="27" t="e">
        <f>AJ30/AG30</f>
        <v>#DIV/0!</v>
      </c>
      <c r="AL30" s="14"/>
      <c r="AM30" s="54"/>
      <c r="AN30" s="71">
        <f t="shared" si="0"/>
        <v>0</v>
      </c>
      <c r="AO30" s="54"/>
      <c r="AP30" s="70"/>
      <c r="AQ30" s="71">
        <f t="shared" si="1"/>
        <v>0</v>
      </c>
      <c r="AR30" s="71">
        <f t="shared" si="2"/>
        <v>0</v>
      </c>
      <c r="AS30" s="72"/>
      <c r="AT30" s="51" t="e">
        <f>(AS30-AL30)/AL30*100</f>
        <v>#DIV/0!</v>
      </c>
      <c r="AU30" s="48"/>
      <c r="AV30" s="72"/>
      <c r="AW30" s="52" t="e">
        <f>AV30/AS30</f>
        <v>#DIV/0!</v>
      </c>
    </row>
    <row r="31" spans="1:53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8</v>
      </c>
      <c r="F31" s="31">
        <v>3</v>
      </c>
      <c r="G31" s="31">
        <v>1</v>
      </c>
      <c r="H31" s="31"/>
      <c r="I31" s="31">
        <v>13</v>
      </c>
      <c r="J31" s="33">
        <f>(I31-E31)/E31*100</f>
        <v>62.5</v>
      </c>
      <c r="K31" s="34"/>
      <c r="L31" s="32">
        <v>9</v>
      </c>
      <c r="M31" s="36">
        <f>L31/I31</f>
        <v>0.69230769230769229</v>
      </c>
      <c r="N31" s="14">
        <v>8</v>
      </c>
      <c r="O31" s="56"/>
      <c r="P31" s="57">
        <f>O31+F31</f>
        <v>3</v>
      </c>
      <c r="Q31" s="56">
        <v>3</v>
      </c>
      <c r="R31" s="56">
        <v>2</v>
      </c>
      <c r="S31" s="57">
        <f>Q31+G31</f>
        <v>4</v>
      </c>
      <c r="T31" s="57">
        <f>R31+H31</f>
        <v>2</v>
      </c>
      <c r="U31" s="58">
        <v>10</v>
      </c>
      <c r="V31" s="43">
        <f>(U31-N31)/N31*100</f>
        <v>25</v>
      </c>
      <c r="W31" s="58"/>
      <c r="X31" s="58">
        <v>8</v>
      </c>
      <c r="Y31" s="44">
        <f>X31/U31</f>
        <v>0.8</v>
      </c>
      <c r="Z31" s="14">
        <v>11</v>
      </c>
      <c r="AA31" s="64"/>
      <c r="AB31" s="65">
        <f>AA31+O31+F31</f>
        <v>3</v>
      </c>
      <c r="AC31" s="64">
        <v>2</v>
      </c>
      <c r="AD31" s="64">
        <v>2</v>
      </c>
      <c r="AE31" s="65">
        <f>AC31+Q31+G31</f>
        <v>6</v>
      </c>
      <c r="AF31" s="65">
        <f>AD31+R31+H31</f>
        <v>4</v>
      </c>
      <c r="AG31" s="66">
        <v>8</v>
      </c>
      <c r="AH31" s="26">
        <f>(AG31-Z31)/Z31*100</f>
        <v>-27.27272727272727</v>
      </c>
      <c r="AI31" s="46"/>
      <c r="AJ31" s="66">
        <v>6</v>
      </c>
      <c r="AK31" s="27">
        <f>AJ31/AG31</f>
        <v>0.75</v>
      </c>
      <c r="AL31" s="14">
        <v>11</v>
      </c>
      <c r="AM31" s="70">
        <v>1</v>
      </c>
      <c r="AN31" s="71">
        <f t="shared" si="0"/>
        <v>4</v>
      </c>
      <c r="AO31" s="70"/>
      <c r="AP31" s="70"/>
      <c r="AQ31" s="71">
        <f t="shared" si="1"/>
        <v>6</v>
      </c>
      <c r="AR31" s="71">
        <f t="shared" si="2"/>
        <v>4</v>
      </c>
      <c r="AS31" s="72">
        <v>9</v>
      </c>
      <c r="AT31" s="51">
        <f>(AS31-AL31)/AL31*100</f>
        <v>-18.181818181818183</v>
      </c>
      <c r="AU31" s="48"/>
      <c r="AV31" s="72">
        <v>7</v>
      </c>
      <c r="AW31" s="52">
        <f>AV31/AS31</f>
        <v>0.77777777777777779</v>
      </c>
    </row>
    <row r="32" spans="1:53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31"/>
      <c r="G32" s="31"/>
      <c r="H32" s="31"/>
      <c r="I32" s="31"/>
      <c r="J32" s="33" t="e">
        <f>(I32-E32)/E32*100</f>
        <v>#DIV/0!</v>
      </c>
      <c r="K32" s="34"/>
      <c r="L32" s="32"/>
      <c r="M32" s="36" t="e">
        <f>L32/I32</f>
        <v>#DIV/0!</v>
      </c>
      <c r="N32" s="14"/>
      <c r="O32" s="56"/>
      <c r="P32" s="57">
        <f>O32+F32</f>
        <v>0</v>
      </c>
      <c r="Q32" s="56"/>
      <c r="R32" s="56"/>
      <c r="S32" s="57">
        <f>Q32+G32</f>
        <v>0</v>
      </c>
      <c r="T32" s="57">
        <f>R32+H32</f>
        <v>0</v>
      </c>
      <c r="U32" s="58"/>
      <c r="V32" s="43" t="e">
        <f>(U32-N32)/N32*100</f>
        <v>#DIV/0!</v>
      </c>
      <c r="W32" s="58"/>
      <c r="X32" s="58"/>
      <c r="Y32" s="44" t="e">
        <f>X32/U32</f>
        <v>#DIV/0!</v>
      </c>
      <c r="Z32" s="14"/>
      <c r="AA32" s="64"/>
      <c r="AB32" s="65">
        <f>AA32+O32+F32</f>
        <v>0</v>
      </c>
      <c r="AC32" s="64"/>
      <c r="AD32" s="64"/>
      <c r="AE32" s="65">
        <f>AC32+Q32+G32</f>
        <v>0</v>
      </c>
      <c r="AF32" s="65">
        <f>AD32+R32+H32</f>
        <v>0</v>
      </c>
      <c r="AG32" s="66"/>
      <c r="AH32" s="26" t="e">
        <f>(AG32-Z32)/Z32*100</f>
        <v>#DIV/0!</v>
      </c>
      <c r="AI32" s="46"/>
      <c r="AJ32" s="66"/>
      <c r="AK32" s="27" t="e">
        <f>AJ32/AG32</f>
        <v>#DIV/0!</v>
      </c>
      <c r="AL32" s="14"/>
      <c r="AM32" s="70"/>
      <c r="AN32" s="71">
        <f t="shared" si="0"/>
        <v>0</v>
      </c>
      <c r="AO32" s="70"/>
      <c r="AP32" s="70"/>
      <c r="AQ32" s="71">
        <f t="shared" si="1"/>
        <v>0</v>
      </c>
      <c r="AR32" s="71">
        <f t="shared" si="2"/>
        <v>0</v>
      </c>
      <c r="AS32" s="72"/>
      <c r="AT32" s="51" t="e">
        <f>(AS32-AL32)/AL32*100</f>
        <v>#DIV/0!</v>
      </c>
      <c r="AU32" s="48"/>
      <c r="AV32" s="72"/>
      <c r="AW32" s="52" t="e">
        <f>AV32/AS32</f>
        <v>#DIV/0!</v>
      </c>
      <c r="AY32" s="91"/>
      <c r="AZ32" s="92"/>
      <c r="BA32" s="92"/>
    </row>
    <row r="33" spans="1:53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31"/>
      <c r="G33" s="31"/>
      <c r="H33" s="31"/>
      <c r="I33" s="31"/>
      <c r="J33" s="33" t="e">
        <f>(I33-E33)/E33*100</f>
        <v>#DIV/0!</v>
      </c>
      <c r="K33" s="34"/>
      <c r="L33" s="32"/>
      <c r="M33" s="36" t="e">
        <f>L33/I33</f>
        <v>#DIV/0!</v>
      </c>
      <c r="N33" s="14"/>
      <c r="O33" s="56"/>
      <c r="P33" s="57">
        <f>O33+F33</f>
        <v>0</v>
      </c>
      <c r="Q33" s="56"/>
      <c r="R33" s="56"/>
      <c r="S33" s="57">
        <f>Q33+G33</f>
        <v>0</v>
      </c>
      <c r="T33" s="57">
        <f>R33+H33</f>
        <v>0</v>
      </c>
      <c r="U33" s="58"/>
      <c r="V33" s="43" t="e">
        <f>(U33-N33)/N33*100</f>
        <v>#DIV/0!</v>
      </c>
      <c r="W33" s="58"/>
      <c r="X33" s="58"/>
      <c r="Y33" s="44" t="e">
        <f>X33/U33</f>
        <v>#DIV/0!</v>
      </c>
      <c r="Z33" s="14"/>
      <c r="AA33" s="64"/>
      <c r="AB33" s="65">
        <f>AA33+O33+F33</f>
        <v>0</v>
      </c>
      <c r="AC33" s="25"/>
      <c r="AD33" s="25"/>
      <c r="AE33" s="65">
        <f>AC33+Q33+G33</f>
        <v>0</v>
      </c>
      <c r="AF33" s="65">
        <f>AD33+R33+H33</f>
        <v>0</v>
      </c>
      <c r="AG33" s="66"/>
      <c r="AH33" s="26" t="e">
        <f>(AG33-Z33)/Z33*100</f>
        <v>#DIV/0!</v>
      </c>
      <c r="AI33" s="46"/>
      <c r="AJ33" s="66"/>
      <c r="AK33" s="27" t="e">
        <f>AJ33/AG33</f>
        <v>#DIV/0!</v>
      </c>
      <c r="AL33" s="14"/>
      <c r="AM33" s="54"/>
      <c r="AN33" s="71">
        <f t="shared" si="0"/>
        <v>0</v>
      </c>
      <c r="AO33" s="70"/>
      <c r="AP33" s="70"/>
      <c r="AQ33" s="71">
        <f t="shared" si="1"/>
        <v>0</v>
      </c>
      <c r="AR33" s="71">
        <f t="shared" si="2"/>
        <v>0</v>
      </c>
      <c r="AS33" s="72"/>
      <c r="AT33" s="51" t="e">
        <f>(AS33-AL33)/AL33*100</f>
        <v>#DIV/0!</v>
      </c>
      <c r="AU33" s="48"/>
      <c r="AV33" s="72"/>
      <c r="AW33" s="52" t="e">
        <f>AV33/AS33</f>
        <v>#DIV/0!</v>
      </c>
      <c r="AY33" s="91"/>
      <c r="AZ33" s="92"/>
      <c r="BA33" s="92"/>
    </row>
    <row r="34" spans="1:53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3</v>
      </c>
      <c r="F34" s="31"/>
      <c r="G34" s="31"/>
      <c r="H34" s="31"/>
      <c r="I34" s="31">
        <v>3</v>
      </c>
      <c r="J34" s="33">
        <f>(I34-E34)/E34*100</f>
        <v>0</v>
      </c>
      <c r="K34" s="34"/>
      <c r="L34" s="32">
        <v>3</v>
      </c>
      <c r="M34" s="36">
        <f>L34/I34</f>
        <v>1</v>
      </c>
      <c r="N34" s="14">
        <v>3</v>
      </c>
      <c r="O34" s="56"/>
      <c r="P34" s="57">
        <f>O34+F34</f>
        <v>0</v>
      </c>
      <c r="Q34" s="56"/>
      <c r="R34" s="56"/>
      <c r="S34" s="57">
        <f>Q34+G34</f>
        <v>0</v>
      </c>
      <c r="T34" s="57">
        <f>R34+H34</f>
        <v>0</v>
      </c>
      <c r="U34" s="58">
        <v>3</v>
      </c>
      <c r="V34" s="43">
        <f>(U34-N34)/N34*100</f>
        <v>0</v>
      </c>
      <c r="W34" s="58"/>
      <c r="X34" s="58">
        <v>3</v>
      </c>
      <c r="Y34" s="44">
        <f>X34/U34</f>
        <v>1</v>
      </c>
      <c r="Z34" s="14">
        <v>3</v>
      </c>
      <c r="AA34" s="64"/>
      <c r="AB34" s="65">
        <f>AA34+O34+F34</f>
        <v>0</v>
      </c>
      <c r="AC34" s="25"/>
      <c r="AD34" s="25"/>
      <c r="AE34" s="65">
        <f>AC34+Q34+G34</f>
        <v>0</v>
      </c>
      <c r="AF34" s="65">
        <f>AD34+R34+H34</f>
        <v>0</v>
      </c>
      <c r="AG34" s="66">
        <v>3</v>
      </c>
      <c r="AH34" s="26">
        <f>(AG34-Z34)/Z34*100</f>
        <v>0</v>
      </c>
      <c r="AI34" s="46"/>
      <c r="AJ34" s="66">
        <v>3</v>
      </c>
      <c r="AK34" s="27">
        <f>AJ34/AG34</f>
        <v>1</v>
      </c>
      <c r="AL34" s="14">
        <v>3</v>
      </c>
      <c r="AM34" s="54"/>
      <c r="AN34" s="71">
        <f t="shared" si="0"/>
        <v>0</v>
      </c>
      <c r="AO34" s="70"/>
      <c r="AP34" s="70"/>
      <c r="AQ34" s="71">
        <f t="shared" si="1"/>
        <v>0</v>
      </c>
      <c r="AR34" s="71">
        <f t="shared" si="2"/>
        <v>0</v>
      </c>
      <c r="AS34" s="72">
        <v>3</v>
      </c>
      <c r="AT34" s="51">
        <f>(AS34-AL34)/AL34*100</f>
        <v>0</v>
      </c>
      <c r="AU34" s="48"/>
      <c r="AV34" s="72">
        <v>3</v>
      </c>
      <c r="AW34" s="52">
        <f>AV34/AS34</f>
        <v>1</v>
      </c>
      <c r="AY34" s="91"/>
      <c r="AZ34" s="92"/>
      <c r="BA34" s="92"/>
    </row>
    <row r="35" spans="1:53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1</v>
      </c>
      <c r="F35" s="31"/>
      <c r="G35" s="31">
        <v>1</v>
      </c>
      <c r="H35" s="31"/>
      <c r="I35" s="31"/>
      <c r="J35" s="33">
        <f>(I35-E35)/E35*100</f>
        <v>-100</v>
      </c>
      <c r="K35" s="34"/>
      <c r="L35" s="32"/>
      <c r="M35" s="36" t="e">
        <f>L35/I35</f>
        <v>#DIV/0!</v>
      </c>
      <c r="N35" s="14">
        <v>1</v>
      </c>
      <c r="O35" s="56"/>
      <c r="P35" s="57">
        <f>O35+F35</f>
        <v>0</v>
      </c>
      <c r="Q35" s="56"/>
      <c r="R35" s="56"/>
      <c r="S35" s="57">
        <f>Q35+G35</f>
        <v>1</v>
      </c>
      <c r="T35" s="57">
        <f>R35+H35</f>
        <v>0</v>
      </c>
      <c r="U35" s="58"/>
      <c r="V35" s="43">
        <f>(U35-N35)/N35*100</f>
        <v>-100</v>
      </c>
      <c r="W35" s="58"/>
      <c r="X35" s="58"/>
      <c r="Y35" s="44" t="e">
        <f>X35/U35</f>
        <v>#DIV/0!</v>
      </c>
      <c r="Z35" s="14">
        <v>1</v>
      </c>
      <c r="AA35" s="64"/>
      <c r="AB35" s="65">
        <f>AA35+O35+F35</f>
        <v>0</v>
      </c>
      <c r="AC35" s="25"/>
      <c r="AD35" s="25"/>
      <c r="AE35" s="65">
        <f>AC35+Q35+G35</f>
        <v>1</v>
      </c>
      <c r="AF35" s="65">
        <f>AD35+R35+H35</f>
        <v>0</v>
      </c>
      <c r="AG35" s="66"/>
      <c r="AH35" s="26">
        <f>(AG35-Z35)/Z35*100</f>
        <v>-100</v>
      </c>
      <c r="AI35" s="46"/>
      <c r="AJ35" s="66"/>
      <c r="AK35" s="27" t="e">
        <f>AJ35/AG35</f>
        <v>#DIV/0!</v>
      </c>
      <c r="AL35" s="14">
        <v>1</v>
      </c>
      <c r="AM35" s="54"/>
      <c r="AN35" s="71">
        <f t="shared" si="0"/>
        <v>0</v>
      </c>
      <c r="AO35" s="70"/>
      <c r="AP35" s="70"/>
      <c r="AQ35" s="71">
        <f t="shared" si="1"/>
        <v>1</v>
      </c>
      <c r="AR35" s="71">
        <f t="shared" si="2"/>
        <v>0</v>
      </c>
      <c r="AS35" s="72"/>
      <c r="AT35" s="51">
        <f>(AS35-AL35)/AL35*100</f>
        <v>-100</v>
      </c>
      <c r="AU35" s="48"/>
      <c r="AV35" s="72"/>
      <c r="AW35" s="52" t="e">
        <f>AV35/AS35</f>
        <v>#DIV/0!</v>
      </c>
      <c r="AY35" s="91"/>
      <c r="AZ35" s="92"/>
      <c r="BA35" s="92"/>
    </row>
    <row r="36" spans="1:53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31"/>
      <c r="G36" s="31"/>
      <c r="H36" s="31"/>
      <c r="I36" s="31"/>
      <c r="J36" s="33" t="e">
        <f>(I36-E36)/E36*100</f>
        <v>#DIV/0!</v>
      </c>
      <c r="K36" s="34"/>
      <c r="L36" s="32"/>
      <c r="M36" s="36" t="e">
        <f>L36/I36</f>
        <v>#DIV/0!</v>
      </c>
      <c r="N36" s="14"/>
      <c r="O36" s="56"/>
      <c r="P36" s="57">
        <f>O36+F36</f>
        <v>0</v>
      </c>
      <c r="Q36" s="56"/>
      <c r="R36" s="56"/>
      <c r="S36" s="57">
        <f>Q36+G36</f>
        <v>0</v>
      </c>
      <c r="T36" s="57">
        <f>R36+H36</f>
        <v>0</v>
      </c>
      <c r="U36" s="58"/>
      <c r="V36" s="43" t="e">
        <f>(U36-N36)/N36*100</f>
        <v>#DIV/0!</v>
      </c>
      <c r="W36" s="58"/>
      <c r="X36" s="58"/>
      <c r="Y36" s="44" t="e">
        <f>X36/U36</f>
        <v>#DIV/0!</v>
      </c>
      <c r="Z36" s="14"/>
      <c r="AA36" s="25"/>
      <c r="AB36" s="65">
        <f>AA36+O36+F36</f>
        <v>0</v>
      </c>
      <c r="AC36" s="25"/>
      <c r="AD36" s="25"/>
      <c r="AE36" s="65">
        <f>AC36+Q36+G36</f>
        <v>0</v>
      </c>
      <c r="AF36" s="65">
        <f>AD36+R36+H36</f>
        <v>0</v>
      </c>
      <c r="AG36" s="66"/>
      <c r="AH36" s="26" t="e">
        <f>(AG36-Z36)/Z36*100</f>
        <v>#DIV/0!</v>
      </c>
      <c r="AI36" s="46"/>
      <c r="AJ36" s="66"/>
      <c r="AK36" s="27" t="e">
        <f>AJ36/AG36</f>
        <v>#DIV/0!</v>
      </c>
      <c r="AL36" s="14"/>
      <c r="AM36" s="54"/>
      <c r="AN36" s="71">
        <f t="shared" si="0"/>
        <v>0</v>
      </c>
      <c r="AO36" s="70"/>
      <c r="AP36" s="70"/>
      <c r="AQ36" s="71">
        <f t="shared" si="1"/>
        <v>0</v>
      </c>
      <c r="AR36" s="71">
        <f t="shared" si="2"/>
        <v>0</v>
      </c>
      <c r="AS36" s="72"/>
      <c r="AT36" s="51" t="e">
        <f>(AS36-AL36)/AL36*100</f>
        <v>#DIV/0!</v>
      </c>
      <c r="AU36" s="48"/>
      <c r="AV36" s="72"/>
      <c r="AW36" s="52" t="e">
        <f>AV36/AS36</f>
        <v>#DIV/0!</v>
      </c>
      <c r="AY36" s="91"/>
      <c r="AZ36" s="92"/>
      <c r="BA36" s="92"/>
    </row>
    <row r="37" spans="1:53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13</v>
      </c>
      <c r="F37" s="31">
        <v>1</v>
      </c>
      <c r="G37" s="31">
        <v>3</v>
      </c>
      <c r="H37" s="31">
        <v>1</v>
      </c>
      <c r="I37" s="31">
        <v>13</v>
      </c>
      <c r="J37" s="33">
        <f>(I37-E37)/E37*100</f>
        <v>0</v>
      </c>
      <c r="K37" s="34"/>
      <c r="L37" s="32">
        <v>11</v>
      </c>
      <c r="M37" s="36">
        <f>L37/I37</f>
        <v>0.84615384615384615</v>
      </c>
      <c r="N37" s="14">
        <v>13</v>
      </c>
      <c r="O37" s="56">
        <v>2</v>
      </c>
      <c r="P37" s="57">
        <f>O37+F37</f>
        <v>3</v>
      </c>
      <c r="Q37" s="56">
        <v>1</v>
      </c>
      <c r="R37" s="56">
        <v>1</v>
      </c>
      <c r="S37" s="57">
        <f>Q37+G37</f>
        <v>4</v>
      </c>
      <c r="T37" s="57">
        <f>R37+H37</f>
        <v>2</v>
      </c>
      <c r="U37" s="58">
        <v>13</v>
      </c>
      <c r="V37" s="43">
        <f>(U37-N37)/N37*100</f>
        <v>0</v>
      </c>
      <c r="W37" s="58"/>
      <c r="X37" s="58">
        <v>11</v>
      </c>
      <c r="Y37" s="44">
        <f>X37/U37</f>
        <v>0.84615384615384615</v>
      </c>
      <c r="Z37" s="14">
        <v>12</v>
      </c>
      <c r="AA37" s="64">
        <v>1</v>
      </c>
      <c r="AB37" s="65">
        <f>AA37+O37+F37</f>
        <v>4</v>
      </c>
      <c r="AC37" s="64">
        <v>2</v>
      </c>
      <c r="AD37" s="64">
        <v>1</v>
      </c>
      <c r="AE37" s="65">
        <f>AC37+Q37+G37</f>
        <v>6</v>
      </c>
      <c r="AF37" s="65">
        <f>AD37+R37+H37</f>
        <v>3</v>
      </c>
      <c r="AG37" s="66">
        <v>12</v>
      </c>
      <c r="AH37" s="26">
        <f>(AG37-Z37)/Z37*100</f>
        <v>0</v>
      </c>
      <c r="AI37" s="46"/>
      <c r="AJ37" s="66">
        <v>10</v>
      </c>
      <c r="AK37" s="27">
        <f>AJ37/AG37</f>
        <v>0.83333333333333337</v>
      </c>
      <c r="AL37" s="14">
        <v>15</v>
      </c>
      <c r="AM37" s="70"/>
      <c r="AN37" s="71">
        <f t="shared" si="0"/>
        <v>4</v>
      </c>
      <c r="AO37" s="70">
        <v>1</v>
      </c>
      <c r="AP37" s="70"/>
      <c r="AQ37" s="71">
        <f t="shared" si="1"/>
        <v>7</v>
      </c>
      <c r="AR37" s="71">
        <f t="shared" si="2"/>
        <v>3</v>
      </c>
      <c r="AS37" s="72">
        <v>12</v>
      </c>
      <c r="AT37" s="51">
        <f>(AS37-AL37)/AL37*100</f>
        <v>-20</v>
      </c>
      <c r="AU37" s="48"/>
      <c r="AV37" s="72">
        <v>11</v>
      </c>
      <c r="AW37" s="52">
        <f>AV37/AS37</f>
        <v>0.91666666666666663</v>
      </c>
      <c r="AY37" s="91"/>
      <c r="AZ37" s="92"/>
      <c r="BA37" s="92"/>
    </row>
    <row r="38" spans="1:53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</v>
      </c>
      <c r="F38" s="31"/>
      <c r="G38" s="31">
        <v>1</v>
      </c>
      <c r="H38" s="31"/>
      <c r="I38" s="31"/>
      <c r="J38" s="33">
        <f>(I38-E38)/E38*100</f>
        <v>-100</v>
      </c>
      <c r="K38" s="34"/>
      <c r="L38" s="32"/>
      <c r="M38" s="36" t="e">
        <f>L38/I38</f>
        <v>#DIV/0!</v>
      </c>
      <c r="N38" s="14">
        <v>1</v>
      </c>
      <c r="O38" s="56"/>
      <c r="P38" s="57">
        <f>O38+F38</f>
        <v>0</v>
      </c>
      <c r="Q38" s="56"/>
      <c r="R38" s="56"/>
      <c r="S38" s="57">
        <f>Q38+G38</f>
        <v>1</v>
      </c>
      <c r="T38" s="57">
        <f>R38+H38</f>
        <v>0</v>
      </c>
      <c r="U38" s="58"/>
      <c r="V38" s="43">
        <f>(U38-N38)/N38*100</f>
        <v>-100</v>
      </c>
      <c r="W38" s="58"/>
      <c r="X38" s="58"/>
      <c r="Y38" s="44" t="e">
        <f>X38/U38</f>
        <v>#DIV/0!</v>
      </c>
      <c r="Z38" s="14">
        <v>1</v>
      </c>
      <c r="AA38" s="64"/>
      <c r="AB38" s="65">
        <f>AA38+O38+F38</f>
        <v>0</v>
      </c>
      <c r="AC38" s="64"/>
      <c r="AD38" s="64"/>
      <c r="AE38" s="65">
        <f>AC38+Q38+G38</f>
        <v>1</v>
      </c>
      <c r="AF38" s="65">
        <f>AD38+R38+H38</f>
        <v>0</v>
      </c>
      <c r="AG38" s="66"/>
      <c r="AH38" s="26">
        <f>(AG38-Z38)/Z38*100</f>
        <v>-100</v>
      </c>
      <c r="AI38" s="46"/>
      <c r="AJ38" s="66"/>
      <c r="AK38" s="27" t="e">
        <f>AJ38/AG38</f>
        <v>#DIV/0!</v>
      </c>
      <c r="AL38" s="14">
        <v>1</v>
      </c>
      <c r="AM38" s="70"/>
      <c r="AN38" s="71">
        <f t="shared" si="0"/>
        <v>0</v>
      </c>
      <c r="AO38" s="70"/>
      <c r="AP38" s="70"/>
      <c r="AQ38" s="71">
        <f t="shared" si="1"/>
        <v>1</v>
      </c>
      <c r="AR38" s="71">
        <f t="shared" si="2"/>
        <v>0</v>
      </c>
      <c r="AS38" s="72"/>
      <c r="AT38" s="51">
        <f>(AS38-AL38)/AL38*100</f>
        <v>-100</v>
      </c>
      <c r="AU38" s="48"/>
      <c r="AV38" s="72"/>
      <c r="AW38" s="52" t="e">
        <f>AV38/AS38</f>
        <v>#DIV/0!</v>
      </c>
      <c r="AY38" s="91"/>
      <c r="AZ38" s="92"/>
      <c r="BA38" s="92"/>
    </row>
    <row r="39" spans="1:53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3</v>
      </c>
      <c r="F39" s="31"/>
      <c r="G39" s="31"/>
      <c r="H39" s="31"/>
      <c r="I39" s="31">
        <v>1</v>
      </c>
      <c r="J39" s="33">
        <f>(I39-E39)/E39*100</f>
        <v>-66.666666666666657</v>
      </c>
      <c r="K39" s="34"/>
      <c r="L39" s="32">
        <v>1</v>
      </c>
      <c r="M39" s="36">
        <f>L39/I39</f>
        <v>1</v>
      </c>
      <c r="N39" s="14">
        <v>3</v>
      </c>
      <c r="O39" s="56"/>
      <c r="P39" s="57">
        <f>O39+F39</f>
        <v>0</v>
      </c>
      <c r="Q39" s="56">
        <v>1</v>
      </c>
      <c r="R39" s="56">
        <v>1</v>
      </c>
      <c r="S39" s="57">
        <f>Q39+G39</f>
        <v>1</v>
      </c>
      <c r="T39" s="57">
        <f>R39+H39</f>
        <v>1</v>
      </c>
      <c r="U39" s="58"/>
      <c r="V39" s="43">
        <f>(U39-N39)/N39*100</f>
        <v>-100</v>
      </c>
      <c r="W39" s="58"/>
      <c r="X39" s="58"/>
      <c r="Y39" s="44" t="e">
        <f>X39/U39</f>
        <v>#DIV/0!</v>
      </c>
      <c r="Z39" s="14">
        <v>1</v>
      </c>
      <c r="AA39" s="64"/>
      <c r="AB39" s="65">
        <f>AA39+O39+F39</f>
        <v>0</v>
      </c>
      <c r="AC39" s="64"/>
      <c r="AD39" s="64"/>
      <c r="AE39" s="65">
        <f>AC39+Q39+G39</f>
        <v>1</v>
      </c>
      <c r="AF39" s="65">
        <f>AD39+R39+H39</f>
        <v>1</v>
      </c>
      <c r="AG39" s="66"/>
      <c r="AH39" s="26">
        <f>(AG39-Z39)/Z39*100</f>
        <v>-100</v>
      </c>
      <c r="AI39" s="46"/>
      <c r="AJ39" s="66"/>
      <c r="AK39" s="27" t="e">
        <f>AJ39/AG39</f>
        <v>#DIV/0!</v>
      </c>
      <c r="AL39" s="14">
        <v>1</v>
      </c>
      <c r="AM39" s="54"/>
      <c r="AN39" s="71">
        <f t="shared" si="0"/>
        <v>0</v>
      </c>
      <c r="AO39" s="70"/>
      <c r="AP39" s="70"/>
      <c r="AQ39" s="71">
        <f t="shared" si="1"/>
        <v>1</v>
      </c>
      <c r="AR39" s="71">
        <f t="shared" si="2"/>
        <v>1</v>
      </c>
      <c r="AS39" s="72"/>
      <c r="AT39" s="51">
        <f>(AS39-AL39)/AL39*100</f>
        <v>-100</v>
      </c>
      <c r="AU39" s="48"/>
      <c r="AV39" s="72"/>
      <c r="AW39" s="52" t="e">
        <f>AV39/AS39</f>
        <v>#DIV/0!</v>
      </c>
    </row>
    <row r="40" spans="1:53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31"/>
      <c r="G40" s="31"/>
      <c r="H40" s="31"/>
      <c r="I40" s="31"/>
      <c r="J40" s="33" t="e">
        <f>(I40-E40)/E40*100</f>
        <v>#DIV/0!</v>
      </c>
      <c r="K40" s="34"/>
      <c r="L40" s="32"/>
      <c r="M40" s="36" t="e">
        <f>L40/I40</f>
        <v>#DIV/0!</v>
      </c>
      <c r="N40" s="14"/>
      <c r="O40" s="56"/>
      <c r="P40" s="57">
        <f>O40+F40</f>
        <v>0</v>
      </c>
      <c r="Q40" s="56"/>
      <c r="R40" s="56"/>
      <c r="S40" s="57">
        <f>Q40+G40</f>
        <v>0</v>
      </c>
      <c r="T40" s="57">
        <f>R40+H40</f>
        <v>0</v>
      </c>
      <c r="U40" s="58">
        <v>5</v>
      </c>
      <c r="V40" s="43" t="e">
        <f>(U40-N40)/N40*100</f>
        <v>#DIV/0!</v>
      </c>
      <c r="W40" s="58"/>
      <c r="X40" s="58"/>
      <c r="Y40" s="44">
        <f>X40/U40</f>
        <v>0</v>
      </c>
      <c r="Z40" s="14"/>
      <c r="AA40" s="64"/>
      <c r="AB40" s="65">
        <f>AA40+O40+F40</f>
        <v>0</v>
      </c>
      <c r="AC40" s="25"/>
      <c r="AD40" s="25"/>
      <c r="AE40" s="65">
        <f>AC40+Q40+G40</f>
        <v>0</v>
      </c>
      <c r="AF40" s="65">
        <f>AD40+R40+H40</f>
        <v>0</v>
      </c>
      <c r="AG40" s="66"/>
      <c r="AH40" s="26" t="e">
        <f>(AG40-Z40)/Z40*100</f>
        <v>#DIV/0!</v>
      </c>
      <c r="AI40" s="46"/>
      <c r="AJ40" s="66"/>
      <c r="AK40" s="27" t="e">
        <f>AJ40/AG40</f>
        <v>#DIV/0!</v>
      </c>
      <c r="AL40" s="14"/>
      <c r="AM40" s="54"/>
      <c r="AN40" s="71">
        <f t="shared" si="0"/>
        <v>0</v>
      </c>
      <c r="AO40" s="70"/>
      <c r="AP40" s="70"/>
      <c r="AQ40" s="71">
        <f t="shared" si="1"/>
        <v>0</v>
      </c>
      <c r="AR40" s="71">
        <f t="shared" si="2"/>
        <v>0</v>
      </c>
      <c r="AS40" s="72"/>
      <c r="AT40" s="51" t="e">
        <f>(AS40-AL40)/AL40*100</f>
        <v>#DIV/0!</v>
      </c>
      <c r="AU40" s="48"/>
      <c r="AV40" s="72"/>
      <c r="AW40" s="52" t="e">
        <f>AV40/AS40</f>
        <v>#DIV/0!</v>
      </c>
    </row>
    <row r="41" spans="1:53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31"/>
      <c r="G41" s="31"/>
      <c r="H41" s="31"/>
      <c r="I41" s="31"/>
      <c r="J41" s="33" t="e">
        <f>(I41-E41)/E41*100</f>
        <v>#DIV/0!</v>
      </c>
      <c r="K41" s="34"/>
      <c r="L41" s="32"/>
      <c r="M41" s="36" t="e">
        <f>L41/I41</f>
        <v>#DIV/0!</v>
      </c>
      <c r="N41" s="14"/>
      <c r="O41" s="56"/>
      <c r="P41" s="57">
        <f>O41+F41</f>
        <v>0</v>
      </c>
      <c r="Q41" s="56"/>
      <c r="R41" s="56"/>
      <c r="S41" s="57">
        <f>Q41+G41</f>
        <v>0</v>
      </c>
      <c r="T41" s="57">
        <f>R41+H41</f>
        <v>0</v>
      </c>
      <c r="U41" s="58"/>
      <c r="V41" s="43" t="e">
        <f>(U41-N41)/N41*100</f>
        <v>#DIV/0!</v>
      </c>
      <c r="W41" s="58"/>
      <c r="X41" s="58"/>
      <c r="Y41" s="44" t="e">
        <f>X41/U41</f>
        <v>#DIV/0!</v>
      </c>
      <c r="Z41" s="14"/>
      <c r="AA41" s="64"/>
      <c r="AB41" s="65">
        <f>AA41+O41+F41</f>
        <v>0</v>
      </c>
      <c r="AC41" s="25"/>
      <c r="AD41" s="25"/>
      <c r="AE41" s="65">
        <f>AC41+Q41+G41</f>
        <v>0</v>
      </c>
      <c r="AF41" s="65">
        <f>AD41+R41+H41</f>
        <v>0</v>
      </c>
      <c r="AG41" s="66"/>
      <c r="AH41" s="26" t="e">
        <f>(AG41-Z41)/Z41*100</f>
        <v>#DIV/0!</v>
      </c>
      <c r="AI41" s="46"/>
      <c r="AJ41" s="66"/>
      <c r="AK41" s="27" t="e">
        <f>AJ41/AG41</f>
        <v>#DIV/0!</v>
      </c>
      <c r="AL41" s="14"/>
      <c r="AM41" s="54"/>
      <c r="AN41" s="71">
        <f t="shared" si="0"/>
        <v>0</v>
      </c>
      <c r="AO41" s="70"/>
      <c r="AP41" s="70"/>
      <c r="AQ41" s="71">
        <f t="shared" si="1"/>
        <v>0</v>
      </c>
      <c r="AR41" s="71">
        <f t="shared" si="2"/>
        <v>0</v>
      </c>
      <c r="AS41" s="72"/>
      <c r="AT41" s="51" t="e">
        <f>(AS41-AL41)/AL41*100</f>
        <v>#DIV/0!</v>
      </c>
      <c r="AU41" s="48"/>
      <c r="AV41" s="72"/>
      <c r="AW41" s="52" t="e">
        <f>AV41/AS41</f>
        <v>#DIV/0!</v>
      </c>
    </row>
    <row r="42" spans="1:53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31"/>
      <c r="G42" s="31"/>
      <c r="H42" s="31"/>
      <c r="I42" s="31"/>
      <c r="J42" s="33" t="e">
        <f>(I42-E42)/E42*100</f>
        <v>#DIV/0!</v>
      </c>
      <c r="K42" s="34"/>
      <c r="L42" s="32"/>
      <c r="M42" s="36" t="e">
        <f>L42/I42</f>
        <v>#DIV/0!</v>
      </c>
      <c r="N42" s="14"/>
      <c r="O42" s="56"/>
      <c r="P42" s="57">
        <f>O42+F42</f>
        <v>0</v>
      </c>
      <c r="Q42" s="56"/>
      <c r="R42" s="56"/>
      <c r="S42" s="57">
        <f>Q42+G42</f>
        <v>0</v>
      </c>
      <c r="T42" s="57">
        <f>R42+H42</f>
        <v>0</v>
      </c>
      <c r="U42" s="58"/>
      <c r="V42" s="43" t="e">
        <f>(U42-N42)/N42*100</f>
        <v>#DIV/0!</v>
      </c>
      <c r="W42" s="58"/>
      <c r="X42" s="58"/>
      <c r="Y42" s="44" t="e">
        <f>X42/U42</f>
        <v>#DIV/0!</v>
      </c>
      <c r="Z42" s="14"/>
      <c r="AA42" s="25"/>
      <c r="AB42" s="65">
        <f>AA42+O42+F42</f>
        <v>0</v>
      </c>
      <c r="AC42" s="25"/>
      <c r="AD42" s="25"/>
      <c r="AE42" s="65">
        <f>AC42+Q42+G42</f>
        <v>0</v>
      </c>
      <c r="AF42" s="65">
        <f>AD42+R42+H42</f>
        <v>0</v>
      </c>
      <c r="AG42" s="66"/>
      <c r="AH42" s="26" t="e">
        <f>(AG42-Z42)/Z42*100</f>
        <v>#DIV/0!</v>
      </c>
      <c r="AI42" s="46"/>
      <c r="AJ42" s="66"/>
      <c r="AK42" s="27" t="e">
        <f>AJ42/AG42</f>
        <v>#DIV/0!</v>
      </c>
      <c r="AL42" s="14"/>
      <c r="AM42" s="54"/>
      <c r="AN42" s="71">
        <f t="shared" si="0"/>
        <v>0</v>
      </c>
      <c r="AO42" s="70"/>
      <c r="AP42" s="70"/>
      <c r="AQ42" s="71">
        <f t="shared" si="1"/>
        <v>0</v>
      </c>
      <c r="AR42" s="71">
        <f t="shared" si="2"/>
        <v>0</v>
      </c>
      <c r="AS42" s="72"/>
      <c r="AT42" s="51" t="e">
        <f>(AS42-AL42)/AL42*100</f>
        <v>#DIV/0!</v>
      </c>
      <c r="AU42" s="48"/>
      <c r="AV42" s="72"/>
      <c r="AW42" s="52" t="e">
        <f>AV42/AS42</f>
        <v>#DIV/0!</v>
      </c>
    </row>
    <row r="43" spans="1:53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2</v>
      </c>
      <c r="F43" s="31"/>
      <c r="G43" s="31"/>
      <c r="H43" s="31"/>
      <c r="I43" s="31">
        <v>2</v>
      </c>
      <c r="J43" s="33">
        <f>(I43-E43)/E43*100</f>
        <v>0</v>
      </c>
      <c r="K43" s="34"/>
      <c r="L43" s="32">
        <v>2</v>
      </c>
      <c r="M43" s="36">
        <f>L43/I43</f>
        <v>1</v>
      </c>
      <c r="N43" s="14">
        <v>2</v>
      </c>
      <c r="O43" s="56"/>
      <c r="P43" s="57">
        <f>O43+F43</f>
        <v>0</v>
      </c>
      <c r="Q43" s="56"/>
      <c r="R43" s="56"/>
      <c r="S43" s="57">
        <f>Q43+G43</f>
        <v>0</v>
      </c>
      <c r="T43" s="57">
        <f>R43+H43</f>
        <v>0</v>
      </c>
      <c r="U43" s="58">
        <v>2</v>
      </c>
      <c r="V43" s="43">
        <f>(U43-N43)/N43*100</f>
        <v>0</v>
      </c>
      <c r="W43" s="58"/>
      <c r="X43" s="58">
        <v>2</v>
      </c>
      <c r="Y43" s="44">
        <f>X43/U43</f>
        <v>1</v>
      </c>
      <c r="Z43" s="14">
        <v>2</v>
      </c>
      <c r="AA43" s="25"/>
      <c r="AB43" s="65">
        <f>AA43+O43+F43</f>
        <v>0</v>
      </c>
      <c r="AC43" s="25"/>
      <c r="AD43" s="25"/>
      <c r="AE43" s="65">
        <f>AC43+Q43+G43</f>
        <v>0</v>
      </c>
      <c r="AF43" s="65">
        <f>AD43+R43+H43</f>
        <v>0</v>
      </c>
      <c r="AG43" s="66">
        <v>2</v>
      </c>
      <c r="AH43" s="26">
        <f>(AG43-Z43)/Z43*100</f>
        <v>0</v>
      </c>
      <c r="AI43" s="46"/>
      <c r="AJ43" s="66">
        <v>2</v>
      </c>
      <c r="AK43" s="27">
        <f>AJ43/AG43</f>
        <v>1</v>
      </c>
      <c r="AL43" s="14">
        <v>2</v>
      </c>
      <c r="AM43" s="54"/>
      <c r="AN43" s="71">
        <f t="shared" si="0"/>
        <v>0</v>
      </c>
      <c r="AO43" s="54"/>
      <c r="AP43" s="70"/>
      <c r="AQ43" s="71">
        <f t="shared" si="1"/>
        <v>0</v>
      </c>
      <c r="AR43" s="71">
        <f t="shared" si="2"/>
        <v>0</v>
      </c>
      <c r="AS43" s="72">
        <v>1</v>
      </c>
      <c r="AT43" s="51">
        <f>(AS43-AL43)/AL43*100</f>
        <v>-50</v>
      </c>
      <c r="AU43" s="48"/>
      <c r="AV43" s="72">
        <v>1</v>
      </c>
      <c r="AW43" s="52">
        <f>AV43/AS43</f>
        <v>1</v>
      </c>
    </row>
    <row r="44" spans="1:53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31"/>
      <c r="G44" s="31"/>
      <c r="H44" s="31"/>
      <c r="I44" s="31"/>
      <c r="J44" s="33" t="e">
        <f>(I44-E44)/E44*100</f>
        <v>#DIV/0!</v>
      </c>
      <c r="K44" s="34"/>
      <c r="L44" s="32"/>
      <c r="M44" s="36" t="e">
        <f>L44/I44</f>
        <v>#DIV/0!</v>
      </c>
      <c r="N44" s="14"/>
      <c r="O44" s="56"/>
      <c r="P44" s="57">
        <f>O44+F44</f>
        <v>0</v>
      </c>
      <c r="Q44" s="56"/>
      <c r="R44" s="56"/>
      <c r="S44" s="57">
        <f>Q44+G44</f>
        <v>0</v>
      </c>
      <c r="T44" s="57">
        <f>R44+H44</f>
        <v>0</v>
      </c>
      <c r="U44" s="58"/>
      <c r="V44" s="43" t="e">
        <f>(U44-N44)/N44*100</f>
        <v>#DIV/0!</v>
      </c>
      <c r="W44" s="58"/>
      <c r="X44" s="58"/>
      <c r="Y44" s="44" t="e">
        <f>X44/U44</f>
        <v>#DIV/0!</v>
      </c>
      <c r="Z44" s="14"/>
      <c r="AA44" s="64"/>
      <c r="AB44" s="65">
        <f>AA44+O44+F44</f>
        <v>0</v>
      </c>
      <c r="AC44" s="25"/>
      <c r="AD44" s="25"/>
      <c r="AE44" s="65">
        <f>AC44+Q44+G44</f>
        <v>0</v>
      </c>
      <c r="AF44" s="65">
        <f>AD44+R44+H44</f>
        <v>0</v>
      </c>
      <c r="AG44" s="66"/>
      <c r="AH44" s="26" t="e">
        <f>(AG44-Z44)/Z44*100</f>
        <v>#DIV/0!</v>
      </c>
      <c r="AI44" s="46"/>
      <c r="AJ44" s="66"/>
      <c r="AK44" s="27" t="e">
        <f>AJ44/AG44</f>
        <v>#DIV/0!</v>
      </c>
      <c r="AL44" s="14"/>
      <c r="AM44" s="54"/>
      <c r="AN44" s="71">
        <f t="shared" si="0"/>
        <v>0</v>
      </c>
      <c r="AO44" s="70"/>
      <c r="AP44" s="70"/>
      <c r="AQ44" s="71">
        <f t="shared" si="1"/>
        <v>0</v>
      </c>
      <c r="AR44" s="71">
        <f t="shared" si="2"/>
        <v>0</v>
      </c>
      <c r="AS44" s="72"/>
      <c r="AT44" s="51" t="e">
        <f>(AS44-AL44)/AL44*100</f>
        <v>#DIV/0!</v>
      </c>
      <c r="AU44" s="48"/>
      <c r="AV44" s="72"/>
      <c r="AW44" s="52" t="e">
        <f>AV44/AS44</f>
        <v>#DIV/0!</v>
      </c>
    </row>
    <row r="45" spans="1:53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31">
        <v>1</v>
      </c>
      <c r="G45" s="31"/>
      <c r="H45" s="31"/>
      <c r="I45" s="31">
        <v>2</v>
      </c>
      <c r="J45" s="33" t="e">
        <f>(I45-E45)/E45*100</f>
        <v>#DIV/0!</v>
      </c>
      <c r="K45" s="34"/>
      <c r="L45" s="32">
        <v>2</v>
      </c>
      <c r="M45" s="36">
        <f>L45/I45</f>
        <v>1</v>
      </c>
      <c r="N45" s="14"/>
      <c r="O45" s="56"/>
      <c r="P45" s="57">
        <f>O45+F45</f>
        <v>1</v>
      </c>
      <c r="Q45" s="56"/>
      <c r="R45" s="56"/>
      <c r="S45" s="57">
        <f>Q45+G45</f>
        <v>0</v>
      </c>
      <c r="T45" s="57">
        <f>R45+H45</f>
        <v>0</v>
      </c>
      <c r="U45" s="58">
        <v>2</v>
      </c>
      <c r="V45" s="43" t="e">
        <f>(U45-N45)/N45*100</f>
        <v>#DIV/0!</v>
      </c>
      <c r="W45" s="58"/>
      <c r="X45" s="58">
        <v>2</v>
      </c>
      <c r="Y45" s="44">
        <f>X45/U45</f>
        <v>1</v>
      </c>
      <c r="Z45" s="14">
        <v>1</v>
      </c>
      <c r="AA45" s="25"/>
      <c r="AB45" s="65">
        <f>AA45+O45+F45</f>
        <v>1</v>
      </c>
      <c r="AC45" s="25"/>
      <c r="AD45" s="25"/>
      <c r="AE45" s="65">
        <f>AC45+Q45+G45</f>
        <v>0</v>
      </c>
      <c r="AF45" s="65">
        <f>AD45+R45+H45</f>
        <v>0</v>
      </c>
      <c r="AG45" s="66">
        <v>2</v>
      </c>
      <c r="AH45" s="26">
        <f>(AG45-Z45)/Z45*100</f>
        <v>100</v>
      </c>
      <c r="AI45" s="46"/>
      <c r="AJ45" s="66">
        <v>2</v>
      </c>
      <c r="AK45" s="27">
        <f>AJ45/AG45</f>
        <v>1</v>
      </c>
      <c r="AL45" s="14">
        <v>1</v>
      </c>
      <c r="AM45" s="54"/>
      <c r="AN45" s="71">
        <f t="shared" si="0"/>
        <v>1</v>
      </c>
      <c r="AO45" s="70"/>
      <c r="AP45" s="70"/>
      <c r="AQ45" s="71">
        <f t="shared" si="1"/>
        <v>0</v>
      </c>
      <c r="AR45" s="71">
        <f t="shared" si="2"/>
        <v>0</v>
      </c>
      <c r="AS45" s="72">
        <v>2</v>
      </c>
      <c r="AT45" s="51">
        <f>(AS45-AL45)/AL45*100</f>
        <v>100</v>
      </c>
      <c r="AU45" s="48"/>
      <c r="AV45" s="72">
        <v>2</v>
      </c>
      <c r="AW45" s="52">
        <f>AV45/AS45</f>
        <v>1</v>
      </c>
    </row>
    <row r="46" spans="1:53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31"/>
      <c r="G46" s="31"/>
      <c r="H46" s="31"/>
      <c r="I46" s="31"/>
      <c r="J46" s="33" t="e">
        <f>(I46-E46)/E46*100</f>
        <v>#DIV/0!</v>
      </c>
      <c r="K46" s="34"/>
      <c r="L46" s="32"/>
      <c r="M46" s="36" t="e">
        <f>L46/I46</f>
        <v>#DIV/0!</v>
      </c>
      <c r="N46" s="14"/>
      <c r="O46" s="56"/>
      <c r="P46" s="57">
        <f>O46+F46</f>
        <v>0</v>
      </c>
      <c r="Q46" s="56"/>
      <c r="R46" s="56"/>
      <c r="S46" s="57">
        <f>Q46+G46</f>
        <v>0</v>
      </c>
      <c r="T46" s="57">
        <f>R46+H46</f>
        <v>0</v>
      </c>
      <c r="U46" s="58"/>
      <c r="V46" s="43" t="e">
        <f>(U46-N46)/N46*100</f>
        <v>#DIV/0!</v>
      </c>
      <c r="W46" s="58"/>
      <c r="X46" s="58"/>
      <c r="Y46" s="44" t="e">
        <f>X46/U46</f>
        <v>#DIV/0!</v>
      </c>
      <c r="Z46" s="14"/>
      <c r="AA46" s="25"/>
      <c r="AB46" s="65">
        <f>AA46+O46+F46</f>
        <v>0</v>
      </c>
      <c r="AC46" s="25"/>
      <c r="AD46" s="25"/>
      <c r="AE46" s="65">
        <f>AC46+Q46+G46</f>
        <v>0</v>
      </c>
      <c r="AF46" s="65">
        <f>AD46+R46+H46</f>
        <v>0</v>
      </c>
      <c r="AG46" s="66"/>
      <c r="AH46" s="26" t="e">
        <f>(AG46-Z46)/Z46*100</f>
        <v>#DIV/0!</v>
      </c>
      <c r="AI46" s="46"/>
      <c r="AJ46" s="66"/>
      <c r="AK46" s="27" t="e">
        <f>AJ46/AG46</f>
        <v>#DIV/0!</v>
      </c>
      <c r="AL46" s="14"/>
      <c r="AM46" s="54"/>
      <c r="AN46" s="71">
        <f t="shared" si="0"/>
        <v>0</v>
      </c>
      <c r="AO46" s="54"/>
      <c r="AP46" s="70"/>
      <c r="AQ46" s="71">
        <f t="shared" si="1"/>
        <v>0</v>
      </c>
      <c r="AR46" s="71">
        <f t="shared" si="2"/>
        <v>0</v>
      </c>
      <c r="AS46" s="72"/>
      <c r="AT46" s="51" t="e">
        <f>(AS46-AL46)/AL46*100</f>
        <v>#DIV/0!</v>
      </c>
      <c r="AU46" s="48"/>
      <c r="AV46" s="72"/>
      <c r="AW46" s="52" t="e">
        <f>AV46/AS46</f>
        <v>#DIV/0!</v>
      </c>
    </row>
    <row r="47" spans="1:53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31"/>
      <c r="G47" s="31"/>
      <c r="H47" s="31"/>
      <c r="I47" s="31"/>
      <c r="J47" s="33" t="e">
        <f>(I47-E47)/E47*100</f>
        <v>#DIV/0!</v>
      </c>
      <c r="K47" s="34"/>
      <c r="L47" s="32"/>
      <c r="M47" s="36" t="e">
        <f>L47/I47</f>
        <v>#DIV/0!</v>
      </c>
      <c r="N47" s="14"/>
      <c r="O47" s="56"/>
      <c r="P47" s="57">
        <f>O47+F47</f>
        <v>0</v>
      </c>
      <c r="Q47" s="56"/>
      <c r="R47" s="56"/>
      <c r="S47" s="57">
        <f>Q47+G47</f>
        <v>0</v>
      </c>
      <c r="T47" s="57">
        <f>R47+H47</f>
        <v>0</v>
      </c>
      <c r="U47" s="58"/>
      <c r="V47" s="43" t="e">
        <f>(U47-N47)/N47*100</f>
        <v>#DIV/0!</v>
      </c>
      <c r="W47" s="58"/>
      <c r="X47" s="58"/>
      <c r="Y47" s="44" t="e">
        <f>X47/U47</f>
        <v>#DIV/0!</v>
      </c>
      <c r="Z47" s="14"/>
      <c r="AA47" s="25"/>
      <c r="AB47" s="65">
        <f>AA47+O47+F47</f>
        <v>0</v>
      </c>
      <c r="AC47" s="25"/>
      <c r="AD47" s="25"/>
      <c r="AE47" s="65">
        <f>AC47+Q47+G47</f>
        <v>0</v>
      </c>
      <c r="AF47" s="65">
        <f>AD47+R47+H47</f>
        <v>0</v>
      </c>
      <c r="AG47" s="66"/>
      <c r="AH47" s="26" t="e">
        <f>(AG47-Z47)/Z47*100</f>
        <v>#DIV/0!</v>
      </c>
      <c r="AI47" s="46"/>
      <c r="AJ47" s="66"/>
      <c r="AK47" s="27" t="e">
        <f>AJ47/AG47</f>
        <v>#DIV/0!</v>
      </c>
      <c r="AL47" s="14"/>
      <c r="AM47" s="54"/>
      <c r="AN47" s="71">
        <f t="shared" si="0"/>
        <v>0</v>
      </c>
      <c r="AO47" s="54"/>
      <c r="AP47" s="70"/>
      <c r="AQ47" s="71">
        <f t="shared" si="1"/>
        <v>0</v>
      </c>
      <c r="AR47" s="71">
        <f t="shared" si="2"/>
        <v>0</v>
      </c>
      <c r="AS47" s="72"/>
      <c r="AT47" s="51" t="e">
        <f>(AS47-AL47)/AL47*100</f>
        <v>#DIV/0!</v>
      </c>
      <c r="AU47" s="48"/>
      <c r="AV47" s="48"/>
      <c r="AW47" s="52" t="e">
        <f>AV47/AS47</f>
        <v>#DIV/0!</v>
      </c>
    </row>
    <row r="48" spans="1:53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</v>
      </c>
      <c r="F48" s="31"/>
      <c r="G48" s="31">
        <v>1</v>
      </c>
      <c r="H48" s="31"/>
      <c r="I48" s="31">
        <v>4</v>
      </c>
      <c r="J48" s="33">
        <f>(I48-E48)/E48*100</f>
        <v>0</v>
      </c>
      <c r="K48" s="34"/>
      <c r="L48" s="32">
        <v>4</v>
      </c>
      <c r="M48" s="36">
        <f>L48/I48</f>
        <v>1</v>
      </c>
      <c r="N48" s="14">
        <v>5</v>
      </c>
      <c r="O48" s="56"/>
      <c r="P48" s="57">
        <f>O48+F48</f>
        <v>0</v>
      </c>
      <c r="Q48" s="56"/>
      <c r="R48" s="56"/>
      <c r="S48" s="57">
        <f>Q48+G48</f>
        <v>1</v>
      </c>
      <c r="T48" s="57">
        <f>R48+H48</f>
        <v>0</v>
      </c>
      <c r="U48" s="58">
        <v>4</v>
      </c>
      <c r="V48" s="43">
        <f>(U48-N48)/N48*100</f>
        <v>-20</v>
      </c>
      <c r="W48" s="58"/>
      <c r="X48" s="58">
        <v>4</v>
      </c>
      <c r="Y48" s="44">
        <f>X48/U48</f>
        <v>1</v>
      </c>
      <c r="Z48" s="14">
        <v>5</v>
      </c>
      <c r="AA48" s="64"/>
      <c r="AB48" s="65">
        <f>AA48+O48+F48</f>
        <v>0</v>
      </c>
      <c r="AC48" s="25"/>
      <c r="AD48" s="25"/>
      <c r="AE48" s="65">
        <f>AC48+Q48+G48</f>
        <v>1</v>
      </c>
      <c r="AF48" s="65">
        <f>AD48+R48+H48</f>
        <v>0</v>
      </c>
      <c r="AG48" s="66">
        <v>4</v>
      </c>
      <c r="AH48" s="26">
        <f>(AG48-Z48)/Z48*100</f>
        <v>-20</v>
      </c>
      <c r="AI48" s="46"/>
      <c r="AJ48" s="66">
        <v>4</v>
      </c>
      <c r="AK48" s="27">
        <f>AJ48/AG48</f>
        <v>1</v>
      </c>
      <c r="AL48" s="14">
        <v>5</v>
      </c>
      <c r="AM48" s="54"/>
      <c r="AN48" s="71">
        <f t="shared" si="0"/>
        <v>0</v>
      </c>
      <c r="AO48" s="70"/>
      <c r="AP48" s="70"/>
      <c r="AQ48" s="71">
        <f t="shared" si="1"/>
        <v>1</v>
      </c>
      <c r="AR48" s="71">
        <f t="shared" si="2"/>
        <v>0</v>
      </c>
      <c r="AS48" s="72">
        <v>4</v>
      </c>
      <c r="AT48" s="51">
        <f>(AS48-AL48)/AL48*100</f>
        <v>-20</v>
      </c>
      <c r="AU48" s="48"/>
      <c r="AV48" s="72">
        <v>4</v>
      </c>
      <c r="AW48" s="52">
        <f>AV48/AS48</f>
        <v>1</v>
      </c>
    </row>
    <row r="49" spans="1:53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1</v>
      </c>
      <c r="F49" s="31"/>
      <c r="G49" s="31"/>
      <c r="H49" s="31"/>
      <c r="I49" s="31"/>
      <c r="J49" s="33">
        <f>(I49-E49)/E49*100</f>
        <v>-100</v>
      </c>
      <c r="K49" s="34"/>
      <c r="L49" s="32"/>
      <c r="M49" s="36" t="e">
        <f>L49/I49</f>
        <v>#DIV/0!</v>
      </c>
      <c r="N49" s="14">
        <v>1</v>
      </c>
      <c r="O49" s="56"/>
      <c r="P49" s="57">
        <f>O49+F49</f>
        <v>0</v>
      </c>
      <c r="Q49" s="56"/>
      <c r="R49" s="56"/>
      <c r="S49" s="57">
        <f>Q49+G49</f>
        <v>0</v>
      </c>
      <c r="T49" s="57">
        <f>R49+H49</f>
        <v>0</v>
      </c>
      <c r="U49" s="58"/>
      <c r="V49" s="43">
        <f>(U49-N49)/N49*100</f>
        <v>-100</v>
      </c>
      <c r="W49" s="58"/>
      <c r="X49" s="58"/>
      <c r="Y49" s="44" t="e">
        <f>X49/U49</f>
        <v>#DIV/0!</v>
      </c>
      <c r="Z49" s="14"/>
      <c r="AA49" s="64">
        <v>1</v>
      </c>
      <c r="AB49" s="65">
        <f>AA49+O49+F49</f>
        <v>1</v>
      </c>
      <c r="AC49" s="25"/>
      <c r="AD49" s="25"/>
      <c r="AE49" s="65">
        <f>AC49+Q49+G49</f>
        <v>0</v>
      </c>
      <c r="AF49" s="65">
        <f>AD49+R49+H49</f>
        <v>0</v>
      </c>
      <c r="AG49" s="66">
        <v>1</v>
      </c>
      <c r="AH49" s="26" t="e">
        <f>(AG49-Z49)/Z49*100</f>
        <v>#DIV/0!</v>
      </c>
      <c r="AI49" s="46"/>
      <c r="AJ49" s="66">
        <v>1</v>
      </c>
      <c r="AK49" s="27">
        <f>AJ49/AG49</f>
        <v>1</v>
      </c>
      <c r="AL49" s="14"/>
      <c r="AM49" s="54"/>
      <c r="AN49" s="71">
        <f t="shared" si="0"/>
        <v>1</v>
      </c>
      <c r="AO49" s="70"/>
      <c r="AP49" s="70"/>
      <c r="AQ49" s="71">
        <f t="shared" si="1"/>
        <v>0</v>
      </c>
      <c r="AR49" s="71">
        <f t="shared" si="2"/>
        <v>0</v>
      </c>
      <c r="AS49" s="72">
        <v>1</v>
      </c>
      <c r="AT49" s="51" t="e">
        <f>(AS49-AL49)/AL49*100</f>
        <v>#DIV/0!</v>
      </c>
      <c r="AU49" s="48"/>
      <c r="AV49" s="72">
        <v>1</v>
      </c>
      <c r="AW49" s="52">
        <f>AV49/AS49</f>
        <v>1</v>
      </c>
    </row>
    <row r="50" spans="1:53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31"/>
      <c r="G50" s="31"/>
      <c r="H50" s="31"/>
      <c r="I50" s="31"/>
      <c r="J50" s="33" t="e">
        <f>(I50-E50)/E50*100</f>
        <v>#DIV/0!</v>
      </c>
      <c r="K50" s="34"/>
      <c r="L50" s="32"/>
      <c r="M50" s="36" t="e">
        <f>L50/I50</f>
        <v>#DIV/0!</v>
      </c>
      <c r="N50" s="14"/>
      <c r="O50" s="56"/>
      <c r="P50" s="57">
        <f>O50+F50</f>
        <v>0</v>
      </c>
      <c r="Q50" s="56"/>
      <c r="R50" s="56"/>
      <c r="S50" s="57">
        <f>Q50+G50</f>
        <v>0</v>
      </c>
      <c r="T50" s="57">
        <f>R50+H50</f>
        <v>0</v>
      </c>
      <c r="U50" s="58"/>
      <c r="V50" s="43" t="e">
        <f>(U50-N50)/N50*100</f>
        <v>#DIV/0!</v>
      </c>
      <c r="W50" s="58"/>
      <c r="X50" s="58"/>
      <c r="Y50" s="44" t="e">
        <f>X50/U50</f>
        <v>#DIV/0!</v>
      </c>
      <c r="Z50" s="14"/>
      <c r="AA50" s="25"/>
      <c r="AB50" s="65">
        <f>AA50+O50+F50</f>
        <v>0</v>
      </c>
      <c r="AC50" s="25"/>
      <c r="AD50" s="25"/>
      <c r="AE50" s="65">
        <f>AC50+Q50+G50</f>
        <v>0</v>
      </c>
      <c r="AF50" s="65">
        <f>AD50+R50+H50</f>
        <v>0</v>
      </c>
      <c r="AG50" s="66"/>
      <c r="AH50" s="26" t="e">
        <f>(AG50-Z50)/Z50*100</f>
        <v>#DIV/0!</v>
      </c>
      <c r="AI50" s="46"/>
      <c r="AJ50" s="66"/>
      <c r="AK50" s="27" t="e">
        <f>AJ50/AG50</f>
        <v>#DIV/0!</v>
      </c>
      <c r="AL50" s="14"/>
      <c r="AM50" s="54"/>
      <c r="AN50" s="71">
        <f t="shared" si="0"/>
        <v>0</v>
      </c>
      <c r="AO50" s="70"/>
      <c r="AP50" s="70"/>
      <c r="AQ50" s="71">
        <f t="shared" si="1"/>
        <v>0</v>
      </c>
      <c r="AR50" s="71">
        <f t="shared" si="2"/>
        <v>0</v>
      </c>
      <c r="AS50" s="72"/>
      <c r="AT50" s="51" t="e">
        <f>(AS50-AL50)/AL50*100</f>
        <v>#DIV/0!</v>
      </c>
      <c r="AU50" s="48"/>
      <c r="AV50" s="72"/>
      <c r="AW50" s="52" t="e">
        <f>AV50/AS50</f>
        <v>#DIV/0!</v>
      </c>
    </row>
    <row r="51" spans="1:53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31"/>
      <c r="G51" s="31"/>
      <c r="H51" s="31"/>
      <c r="I51" s="31"/>
      <c r="J51" s="33" t="e">
        <f>(I51-E51)/E51*100</f>
        <v>#DIV/0!</v>
      </c>
      <c r="K51" s="34"/>
      <c r="L51" s="32"/>
      <c r="M51" s="36" t="e">
        <f>L51/I51</f>
        <v>#DIV/0!</v>
      </c>
      <c r="N51" s="14"/>
      <c r="O51" s="56"/>
      <c r="P51" s="57">
        <f>O51+F51</f>
        <v>0</v>
      </c>
      <c r="Q51" s="56"/>
      <c r="R51" s="56"/>
      <c r="S51" s="57">
        <f>Q51+G51</f>
        <v>0</v>
      </c>
      <c r="T51" s="57">
        <f>R51+H51</f>
        <v>0</v>
      </c>
      <c r="U51" s="58"/>
      <c r="V51" s="43" t="e">
        <f>(U51-N51)/N51*100</f>
        <v>#DIV/0!</v>
      </c>
      <c r="W51" s="58"/>
      <c r="X51" s="58"/>
      <c r="Y51" s="44" t="e">
        <f>X51/U51</f>
        <v>#DIV/0!</v>
      </c>
      <c r="Z51" s="14"/>
      <c r="AA51" s="25"/>
      <c r="AB51" s="65">
        <f>AA51+O51+F51</f>
        <v>0</v>
      </c>
      <c r="AC51" s="25"/>
      <c r="AD51" s="25"/>
      <c r="AE51" s="65">
        <f>AC51+Q51+G51</f>
        <v>0</v>
      </c>
      <c r="AF51" s="65">
        <f>AD51+R51+H51</f>
        <v>0</v>
      </c>
      <c r="AG51" s="66"/>
      <c r="AH51" s="26" t="e">
        <f>(AG51-Z51)/Z51*100</f>
        <v>#DIV/0!</v>
      </c>
      <c r="AI51" s="46"/>
      <c r="AJ51" s="66"/>
      <c r="AK51" s="27" t="e">
        <f>AJ51/AG51</f>
        <v>#DIV/0!</v>
      </c>
      <c r="AL51" s="14"/>
      <c r="AM51" s="54"/>
      <c r="AN51" s="71">
        <f t="shared" si="0"/>
        <v>0</v>
      </c>
      <c r="AO51" s="70"/>
      <c r="AP51" s="70"/>
      <c r="AQ51" s="71">
        <f t="shared" si="1"/>
        <v>0</v>
      </c>
      <c r="AR51" s="71">
        <f t="shared" si="2"/>
        <v>0</v>
      </c>
      <c r="AS51" s="72"/>
      <c r="AT51" s="51" t="e">
        <f>(AS51-AL51)/AL51*100</f>
        <v>#DIV/0!</v>
      </c>
      <c r="AU51" s="48"/>
      <c r="AV51" s="72"/>
      <c r="AW51" s="52" t="e">
        <f>AV51/AS51</f>
        <v>#DIV/0!</v>
      </c>
    </row>
    <row r="52" spans="1:53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4</v>
      </c>
      <c r="F52" s="31"/>
      <c r="G52" s="31"/>
      <c r="H52" s="31"/>
      <c r="I52" s="31">
        <v>4</v>
      </c>
      <c r="J52" s="33">
        <f>(I52-E52)/E52*100</f>
        <v>0</v>
      </c>
      <c r="K52" s="34"/>
      <c r="L52" s="32">
        <v>4</v>
      </c>
      <c r="M52" s="36">
        <f>L52/I52</f>
        <v>1</v>
      </c>
      <c r="N52" s="14">
        <v>4</v>
      </c>
      <c r="O52" s="56"/>
      <c r="P52" s="57">
        <f>O52+F52</f>
        <v>0</v>
      </c>
      <c r="Q52" s="56"/>
      <c r="R52" s="56"/>
      <c r="S52" s="57">
        <f>Q52+G52</f>
        <v>0</v>
      </c>
      <c r="T52" s="57">
        <f>R52+H52</f>
        <v>0</v>
      </c>
      <c r="U52" s="58">
        <v>4</v>
      </c>
      <c r="V52" s="43">
        <f>(U52-N52)/N52*100</f>
        <v>0</v>
      </c>
      <c r="W52" s="58"/>
      <c r="X52" s="58">
        <v>4</v>
      </c>
      <c r="Y52" s="44">
        <f>X52/U52</f>
        <v>1</v>
      </c>
      <c r="Z52" s="14">
        <v>4</v>
      </c>
      <c r="AA52" s="64"/>
      <c r="AB52" s="65">
        <f>AA52+O52+F52</f>
        <v>0</v>
      </c>
      <c r="AC52" s="64"/>
      <c r="AD52" s="64"/>
      <c r="AE52" s="65">
        <f>AC52+Q52+G52</f>
        <v>0</v>
      </c>
      <c r="AF52" s="65">
        <f>AD52+R52+H52</f>
        <v>0</v>
      </c>
      <c r="AG52" s="66">
        <v>4</v>
      </c>
      <c r="AH52" s="26">
        <f>(AG52-Z52)/Z52*100</f>
        <v>0</v>
      </c>
      <c r="AI52" s="46"/>
      <c r="AJ52" s="66">
        <v>4</v>
      </c>
      <c r="AK52" s="27">
        <f>AJ52/AG52</f>
        <v>1</v>
      </c>
      <c r="AL52" s="14">
        <v>4</v>
      </c>
      <c r="AM52" s="70"/>
      <c r="AN52" s="71">
        <f t="shared" si="0"/>
        <v>0</v>
      </c>
      <c r="AO52" s="70"/>
      <c r="AP52" s="70"/>
      <c r="AQ52" s="71">
        <f t="shared" si="1"/>
        <v>0</v>
      </c>
      <c r="AR52" s="71">
        <f t="shared" si="2"/>
        <v>0</v>
      </c>
      <c r="AS52" s="72">
        <v>4</v>
      </c>
      <c r="AT52" s="51">
        <f>(AS52-AL52)/AL52*100</f>
        <v>0</v>
      </c>
      <c r="AU52" s="48"/>
      <c r="AV52" s="72">
        <v>4</v>
      </c>
      <c r="AW52" s="52">
        <f>AV52/AS52</f>
        <v>1</v>
      </c>
      <c r="AY52" s="91"/>
      <c r="AZ52" s="92"/>
      <c r="BA52" s="92"/>
    </row>
    <row r="53" spans="1:53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1</v>
      </c>
      <c r="F53" s="31"/>
      <c r="G53" s="31"/>
      <c r="H53" s="31"/>
      <c r="I53" s="31">
        <v>1</v>
      </c>
      <c r="J53" s="33">
        <f>(I53-E53)/E53*100</f>
        <v>0</v>
      </c>
      <c r="K53" s="34"/>
      <c r="L53" s="32"/>
      <c r="M53" s="36">
        <f>L53/I53</f>
        <v>0</v>
      </c>
      <c r="N53" s="14">
        <v>1</v>
      </c>
      <c r="O53" s="56"/>
      <c r="P53" s="57">
        <f>O53+F53</f>
        <v>0</v>
      </c>
      <c r="Q53" s="56"/>
      <c r="R53" s="56"/>
      <c r="S53" s="57">
        <f>Q53+G53</f>
        <v>0</v>
      </c>
      <c r="T53" s="57">
        <f>R53+H53</f>
        <v>0</v>
      </c>
      <c r="U53" s="58">
        <v>1</v>
      </c>
      <c r="V53" s="43">
        <f>(U53-N53)/N53*100</f>
        <v>0</v>
      </c>
      <c r="W53" s="58"/>
      <c r="X53" s="58">
        <v>1</v>
      </c>
      <c r="Y53" s="44">
        <f>X53/U53</f>
        <v>1</v>
      </c>
      <c r="Z53" s="14">
        <v>1</v>
      </c>
      <c r="AA53" s="64"/>
      <c r="AB53" s="65">
        <f>AA53+O53+F53</f>
        <v>0</v>
      </c>
      <c r="AC53" s="64">
        <v>1</v>
      </c>
      <c r="AD53" s="64">
        <v>1</v>
      </c>
      <c r="AE53" s="65">
        <f>AC53+Q53+G53</f>
        <v>1</v>
      </c>
      <c r="AF53" s="65">
        <f>AD53+R53+H53</f>
        <v>1</v>
      </c>
      <c r="AG53" s="66"/>
      <c r="AH53" s="26">
        <f>(AG53-Z53)/Z53*100</f>
        <v>-100</v>
      </c>
      <c r="AI53" s="46"/>
      <c r="AJ53" s="66"/>
      <c r="AK53" s="27" t="e">
        <f>AJ53/AG53</f>
        <v>#DIV/0!</v>
      </c>
      <c r="AL53" s="14">
        <v>1</v>
      </c>
      <c r="AM53" s="70"/>
      <c r="AN53" s="71">
        <f t="shared" si="0"/>
        <v>0</v>
      </c>
      <c r="AO53" s="70"/>
      <c r="AP53" s="70"/>
      <c r="AQ53" s="71">
        <f t="shared" si="1"/>
        <v>1</v>
      </c>
      <c r="AR53" s="71">
        <f t="shared" si="2"/>
        <v>1</v>
      </c>
      <c r="AS53" s="72"/>
      <c r="AT53" s="51">
        <f>(AS53-AL53)/AL53*100</f>
        <v>-100</v>
      </c>
      <c r="AU53" s="48"/>
      <c r="AV53" s="72"/>
      <c r="AW53" s="52" t="e">
        <f>AV53/AS53</f>
        <v>#DIV/0!</v>
      </c>
      <c r="AY53" s="91"/>
      <c r="AZ53" s="92"/>
      <c r="BA53" s="92"/>
    </row>
    <row r="54" spans="1:53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</v>
      </c>
      <c r="F54" s="31"/>
      <c r="G54" s="31">
        <v>1</v>
      </c>
      <c r="H54" s="31"/>
      <c r="I54" s="31">
        <v>1</v>
      </c>
      <c r="J54" s="33">
        <f>(I54-E54)/E54*100</f>
        <v>-50</v>
      </c>
      <c r="K54" s="34"/>
      <c r="L54" s="32">
        <v>1</v>
      </c>
      <c r="M54" s="36">
        <f>L54/I54</f>
        <v>1</v>
      </c>
      <c r="N54" s="14">
        <v>1</v>
      </c>
      <c r="O54" s="56"/>
      <c r="P54" s="57">
        <f>O54+F54</f>
        <v>0</v>
      </c>
      <c r="Q54" s="56"/>
      <c r="R54" s="56"/>
      <c r="S54" s="57">
        <f>Q54+G54</f>
        <v>1</v>
      </c>
      <c r="T54" s="57">
        <f>R54+H54</f>
        <v>0</v>
      </c>
      <c r="U54" s="58">
        <v>1</v>
      </c>
      <c r="V54" s="43">
        <f>(U54-N54)/N54*100</f>
        <v>0</v>
      </c>
      <c r="W54" s="58"/>
      <c r="X54" s="58">
        <v>1</v>
      </c>
      <c r="Y54" s="44">
        <f>X54/U54</f>
        <v>1</v>
      </c>
      <c r="Z54" s="14">
        <v>1</v>
      </c>
      <c r="AA54" s="64"/>
      <c r="AB54" s="65">
        <f>AA54+O54+F54</f>
        <v>0</v>
      </c>
      <c r="AC54" s="64">
        <v>1</v>
      </c>
      <c r="AD54" s="64"/>
      <c r="AE54" s="65">
        <f>AC54+Q54+G54</f>
        <v>2</v>
      </c>
      <c r="AF54" s="65">
        <f>AD54+R54+H54</f>
        <v>0</v>
      </c>
      <c r="AG54" s="66"/>
      <c r="AH54" s="26">
        <f>(AG54-Z54)/Z54*100</f>
        <v>-100</v>
      </c>
      <c r="AI54" s="46"/>
      <c r="AJ54" s="66"/>
      <c r="AK54" s="27" t="e">
        <f>AJ54/AG54</f>
        <v>#DIV/0!</v>
      </c>
      <c r="AL54" s="14">
        <v>2</v>
      </c>
      <c r="AM54" s="70"/>
      <c r="AN54" s="71">
        <f t="shared" si="0"/>
        <v>0</v>
      </c>
      <c r="AO54" s="70"/>
      <c r="AP54" s="70"/>
      <c r="AQ54" s="71">
        <f t="shared" si="1"/>
        <v>2</v>
      </c>
      <c r="AR54" s="71">
        <f t="shared" si="2"/>
        <v>0</v>
      </c>
      <c r="AS54" s="72"/>
      <c r="AT54" s="51">
        <f>(AS54-AL54)/AL54*100</f>
        <v>-100</v>
      </c>
      <c r="AU54" s="48"/>
      <c r="AV54" s="72"/>
      <c r="AW54" s="52" t="e">
        <f>AV54/AS54</f>
        <v>#DIV/0!</v>
      </c>
      <c r="AY54" s="91"/>
      <c r="AZ54" s="92"/>
      <c r="BA54" s="92"/>
    </row>
    <row r="55" spans="1:53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31"/>
      <c r="G55" s="31"/>
      <c r="H55" s="31"/>
      <c r="I55" s="31"/>
      <c r="J55" s="33" t="e">
        <f>(I55-E55)/E55*100</f>
        <v>#DIV/0!</v>
      </c>
      <c r="K55" s="34"/>
      <c r="L55" s="32"/>
      <c r="M55" s="36" t="e">
        <f>L55/I55</f>
        <v>#DIV/0!</v>
      </c>
      <c r="N55" s="14"/>
      <c r="O55" s="56"/>
      <c r="P55" s="57">
        <f>O55+F55</f>
        <v>0</v>
      </c>
      <c r="Q55" s="56"/>
      <c r="R55" s="56"/>
      <c r="S55" s="57">
        <f>Q55+G55</f>
        <v>0</v>
      </c>
      <c r="T55" s="57">
        <f>R55+H55</f>
        <v>0</v>
      </c>
      <c r="U55" s="58"/>
      <c r="V55" s="43" t="e">
        <f>(U55-N55)/N55*100</f>
        <v>#DIV/0!</v>
      </c>
      <c r="W55" s="58"/>
      <c r="X55" s="58"/>
      <c r="Y55" s="44" t="e">
        <f>X55/U55</f>
        <v>#DIV/0!</v>
      </c>
      <c r="Z55" s="14"/>
      <c r="AA55" s="64"/>
      <c r="AB55" s="65">
        <f>AA55+O55+F55</f>
        <v>0</v>
      </c>
      <c r="AC55" s="64"/>
      <c r="AD55" s="64"/>
      <c r="AE55" s="65">
        <f>AC55+Q55+G55</f>
        <v>0</v>
      </c>
      <c r="AF55" s="65">
        <f>AD55+R55+H55</f>
        <v>0</v>
      </c>
      <c r="AG55" s="66"/>
      <c r="AH55" s="26" t="e">
        <f>(AG55-Z55)/Z55*100</f>
        <v>#DIV/0!</v>
      </c>
      <c r="AI55" s="46"/>
      <c r="AJ55" s="66"/>
      <c r="AK55" s="27" t="e">
        <f>AJ55/AG55</f>
        <v>#DIV/0!</v>
      </c>
      <c r="AL55" s="14"/>
      <c r="AM55" s="70"/>
      <c r="AN55" s="71">
        <f t="shared" si="0"/>
        <v>0</v>
      </c>
      <c r="AO55" s="70"/>
      <c r="AP55" s="70"/>
      <c r="AQ55" s="71">
        <f t="shared" si="1"/>
        <v>0</v>
      </c>
      <c r="AR55" s="71">
        <f t="shared" si="2"/>
        <v>0</v>
      </c>
      <c r="AS55" s="72"/>
      <c r="AT55" s="51" t="e">
        <f>(AS55-AL55)/AL55*100</f>
        <v>#DIV/0!</v>
      </c>
      <c r="AU55" s="48"/>
      <c r="AV55" s="72"/>
      <c r="AW55" s="52" t="e">
        <f>AV55/AS55</f>
        <v>#DIV/0!</v>
      </c>
      <c r="AY55" s="91"/>
      <c r="AZ55" s="92"/>
      <c r="BA55" s="92"/>
    </row>
    <row r="56" spans="1:53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31"/>
      <c r="G56" s="31"/>
      <c r="H56" s="31"/>
      <c r="I56" s="31"/>
      <c r="J56" s="33" t="e">
        <f>(I56-E56)/E56*100</f>
        <v>#DIV/0!</v>
      </c>
      <c r="K56" s="34"/>
      <c r="L56" s="32"/>
      <c r="M56" s="36" t="e">
        <f>L56/I56</f>
        <v>#DIV/0!</v>
      </c>
      <c r="N56" s="14"/>
      <c r="O56" s="56"/>
      <c r="P56" s="57">
        <f>O56+F56</f>
        <v>0</v>
      </c>
      <c r="Q56" s="56"/>
      <c r="R56" s="56"/>
      <c r="S56" s="57">
        <f>Q56+G56</f>
        <v>0</v>
      </c>
      <c r="T56" s="57">
        <f>R56+H56</f>
        <v>0</v>
      </c>
      <c r="U56" s="58"/>
      <c r="V56" s="43" t="e">
        <f>(U56-N56)/N56*100</f>
        <v>#DIV/0!</v>
      </c>
      <c r="W56" s="58"/>
      <c r="X56" s="58"/>
      <c r="Y56" s="44" t="e">
        <f>X56/U56</f>
        <v>#DIV/0!</v>
      </c>
      <c r="Z56" s="14"/>
      <c r="AA56" s="64"/>
      <c r="AB56" s="65">
        <f>AA56+O56+F56</f>
        <v>0</v>
      </c>
      <c r="AC56" s="25"/>
      <c r="AD56" s="25"/>
      <c r="AE56" s="65">
        <f>AC56+Q56+G56</f>
        <v>0</v>
      </c>
      <c r="AF56" s="65">
        <f>AD56+R56+H56</f>
        <v>0</v>
      </c>
      <c r="AG56" s="66"/>
      <c r="AH56" s="26" t="e">
        <f>(AG56-Z56)/Z56*100</f>
        <v>#DIV/0!</v>
      </c>
      <c r="AI56" s="46"/>
      <c r="AJ56" s="66"/>
      <c r="AK56" s="27" t="e">
        <f>AJ56/AG56</f>
        <v>#DIV/0!</v>
      </c>
      <c r="AL56" s="14"/>
      <c r="AM56" s="54"/>
      <c r="AN56" s="71">
        <f t="shared" si="0"/>
        <v>0</v>
      </c>
      <c r="AO56" s="70"/>
      <c r="AP56" s="70"/>
      <c r="AQ56" s="71">
        <f t="shared" si="1"/>
        <v>0</v>
      </c>
      <c r="AR56" s="71">
        <f t="shared" si="2"/>
        <v>0</v>
      </c>
      <c r="AS56" s="72"/>
      <c r="AT56" s="51" t="e">
        <f>(AS56-AL56)/AL56*100</f>
        <v>#DIV/0!</v>
      </c>
      <c r="AU56" s="48"/>
      <c r="AV56" s="72"/>
      <c r="AW56" s="52" t="e">
        <f>AV56/AS56</f>
        <v>#DIV/0!</v>
      </c>
    </row>
    <row r="57" spans="1:53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31"/>
      <c r="G57" s="31"/>
      <c r="H57" s="31"/>
      <c r="I57" s="31">
        <v>1</v>
      </c>
      <c r="J57" s="33" t="e">
        <f>(I57-E57)/E57*100</f>
        <v>#DIV/0!</v>
      </c>
      <c r="K57" s="34"/>
      <c r="L57" s="32">
        <v>1</v>
      </c>
      <c r="M57" s="36">
        <f>L57/I57</f>
        <v>1</v>
      </c>
      <c r="N57" s="14"/>
      <c r="O57" s="56"/>
      <c r="P57" s="57">
        <f>O57+F57</f>
        <v>0</v>
      </c>
      <c r="Q57" s="56">
        <v>1</v>
      </c>
      <c r="R57" s="56"/>
      <c r="S57" s="57">
        <f>Q57+G57</f>
        <v>1</v>
      </c>
      <c r="T57" s="57">
        <f>R57+H57</f>
        <v>0</v>
      </c>
      <c r="U57" s="58"/>
      <c r="V57" s="43" t="e">
        <f>(U57-N57)/N57*100</f>
        <v>#DIV/0!</v>
      </c>
      <c r="W57" s="58"/>
      <c r="X57" s="58"/>
      <c r="Y57" s="44" t="e">
        <f>X57/U57</f>
        <v>#DIV/0!</v>
      </c>
      <c r="Z57" s="14">
        <v>1</v>
      </c>
      <c r="AA57" s="25"/>
      <c r="AB57" s="65">
        <f>AA57+O57+F57</f>
        <v>0</v>
      </c>
      <c r="AC57" s="25"/>
      <c r="AD57" s="25"/>
      <c r="AE57" s="65">
        <f>AC57+Q57+G57</f>
        <v>1</v>
      </c>
      <c r="AF57" s="65">
        <f>AD57+R57+H57</f>
        <v>0</v>
      </c>
      <c r="AG57" s="66"/>
      <c r="AH57" s="26">
        <f>(AG57-Z57)/Z57*100</f>
        <v>-100</v>
      </c>
      <c r="AI57" s="46"/>
      <c r="AJ57" s="66"/>
      <c r="AK57" s="27" t="e">
        <f>AJ57/AG57</f>
        <v>#DIV/0!</v>
      </c>
      <c r="AL57" s="14">
        <v>1</v>
      </c>
      <c r="AM57" s="54"/>
      <c r="AN57" s="71">
        <f t="shared" si="0"/>
        <v>0</v>
      </c>
      <c r="AO57" s="54"/>
      <c r="AP57" s="70"/>
      <c r="AQ57" s="71">
        <f t="shared" si="1"/>
        <v>1</v>
      </c>
      <c r="AR57" s="71">
        <f t="shared" si="2"/>
        <v>0</v>
      </c>
      <c r="AS57" s="72"/>
      <c r="AT57" s="51">
        <f>(AS57-AL57)/AL57*100</f>
        <v>-100</v>
      </c>
      <c r="AU57" s="48"/>
      <c r="AV57" s="72"/>
      <c r="AW57" s="52" t="e">
        <f>AV57/AS57</f>
        <v>#DIV/0!</v>
      </c>
    </row>
    <row r="58" spans="1:53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418</v>
      </c>
      <c r="F58" s="31">
        <v>50</v>
      </c>
      <c r="G58" s="31">
        <v>32</v>
      </c>
      <c r="H58" s="31">
        <v>18</v>
      </c>
      <c r="I58" s="31">
        <v>515</v>
      </c>
      <c r="J58" s="33">
        <f>(I58-E58)/E58*100</f>
        <v>23.205741626794257</v>
      </c>
      <c r="K58" s="34">
        <v>2123</v>
      </c>
      <c r="L58" s="32">
        <v>393</v>
      </c>
      <c r="M58" s="36">
        <f>L58/I58</f>
        <v>0.76310679611650489</v>
      </c>
      <c r="N58" s="14">
        <v>461</v>
      </c>
      <c r="O58" s="56">
        <v>43</v>
      </c>
      <c r="P58" s="57">
        <f>O58+F58</f>
        <v>93</v>
      </c>
      <c r="Q58" s="56">
        <v>41</v>
      </c>
      <c r="R58" s="56">
        <v>34</v>
      </c>
      <c r="S58" s="57">
        <f>Q58+G58</f>
        <v>73</v>
      </c>
      <c r="T58" s="57">
        <f>R58+H58</f>
        <v>52</v>
      </c>
      <c r="U58" s="58">
        <v>518</v>
      </c>
      <c r="V58" s="43">
        <f>(U58-N58)/N58*100</f>
        <v>12.364425162689804</v>
      </c>
      <c r="W58" s="58">
        <v>2395</v>
      </c>
      <c r="X58" s="58">
        <v>412</v>
      </c>
      <c r="Y58" s="44">
        <f>X58/U58</f>
        <v>0.79536679536679533</v>
      </c>
      <c r="Z58" s="14">
        <v>494</v>
      </c>
      <c r="AA58" s="64">
        <v>54</v>
      </c>
      <c r="AB58" s="65">
        <f>AA58+O58+F58</f>
        <v>147</v>
      </c>
      <c r="AC58" s="64">
        <v>28</v>
      </c>
      <c r="AD58" s="64">
        <v>16</v>
      </c>
      <c r="AE58" s="65">
        <f>AC58+Q58+G58</f>
        <v>101</v>
      </c>
      <c r="AF58" s="65">
        <f>AD58+R58+H58</f>
        <v>68</v>
      </c>
      <c r="AG58" s="66">
        <v>545</v>
      </c>
      <c r="AH58" s="26">
        <f>(AG58-Z58)/Z58*100</f>
        <v>10.323886639676113</v>
      </c>
      <c r="AI58" s="66">
        <v>2502</v>
      </c>
      <c r="AJ58" s="66">
        <v>439</v>
      </c>
      <c r="AK58" s="27">
        <f>AJ58/AG58</f>
        <v>0.80550458715596329</v>
      </c>
      <c r="AL58" s="14">
        <v>496</v>
      </c>
      <c r="AM58" s="70">
        <v>47</v>
      </c>
      <c r="AN58" s="71">
        <f>AM58+AA58+                                                                                                                                                                                                                                                     O58+F58</f>
        <v>194</v>
      </c>
      <c r="AO58" s="70">
        <v>55</v>
      </c>
      <c r="AP58" s="70">
        <v>46</v>
      </c>
      <c r="AQ58" s="71">
        <f t="shared" si="1"/>
        <v>156</v>
      </c>
      <c r="AR58" s="71">
        <f>AP58+AD58+                                                                                                                                                                                                                                                     R58+H58</f>
        <v>114</v>
      </c>
      <c r="AS58" s="72">
        <v>539</v>
      </c>
      <c r="AT58" s="51">
        <f>(AS58-AL58)/AL58*100</f>
        <v>8.6693548387096779</v>
      </c>
      <c r="AU58" s="72">
        <v>2723</v>
      </c>
      <c r="AV58" s="72">
        <v>482</v>
      </c>
      <c r="AW58" s="52">
        <f>AV58/AS58</f>
        <v>0.89424860853432286</v>
      </c>
    </row>
    <row r="59" spans="1:53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23</v>
      </c>
      <c r="F59" s="31"/>
      <c r="G59" s="31">
        <v>2</v>
      </c>
      <c r="H59" s="31">
        <v>2</v>
      </c>
      <c r="I59" s="31">
        <v>20</v>
      </c>
      <c r="J59" s="33">
        <f>(I59-E59)/E59*100</f>
        <v>-13.043478260869565</v>
      </c>
      <c r="K59" s="34"/>
      <c r="L59" s="32">
        <v>15</v>
      </c>
      <c r="M59" s="36">
        <f>L59/I59</f>
        <v>0.75</v>
      </c>
      <c r="N59" s="14">
        <v>23</v>
      </c>
      <c r="O59" s="56"/>
      <c r="P59" s="57">
        <f>O59+F59</f>
        <v>0</v>
      </c>
      <c r="Q59" s="56">
        <v>1</v>
      </c>
      <c r="R59" s="56">
        <v>1</v>
      </c>
      <c r="S59" s="57">
        <f>Q59+G59</f>
        <v>3</v>
      </c>
      <c r="T59" s="57">
        <f>R59+H59</f>
        <v>3</v>
      </c>
      <c r="U59" s="58">
        <v>19</v>
      </c>
      <c r="V59" s="43">
        <f>(U59-N59)/N59*100</f>
        <v>-17.391304347826086</v>
      </c>
      <c r="W59" s="58"/>
      <c r="X59" s="58">
        <v>15</v>
      </c>
      <c r="Y59" s="44">
        <f>X59/U59</f>
        <v>0.78947368421052633</v>
      </c>
      <c r="Z59" s="14">
        <v>23</v>
      </c>
      <c r="AA59" s="64"/>
      <c r="AB59" s="65">
        <f>AA59+O59+F59</f>
        <v>0</v>
      </c>
      <c r="AC59" s="64"/>
      <c r="AD59" s="64"/>
      <c r="AE59" s="65">
        <f>AC59+Q59+G59</f>
        <v>3</v>
      </c>
      <c r="AF59" s="65">
        <f>AD59+R59+H59</f>
        <v>3</v>
      </c>
      <c r="AG59" s="66">
        <v>18</v>
      </c>
      <c r="AH59" s="26">
        <f>(AG59-Z59)/Z59*100</f>
        <v>-21.739130434782609</v>
      </c>
      <c r="AI59" s="46"/>
      <c r="AJ59" s="66">
        <v>13</v>
      </c>
      <c r="AK59" s="27">
        <f>AJ59/AG59</f>
        <v>0.72222222222222221</v>
      </c>
      <c r="AL59" s="14">
        <v>23</v>
      </c>
      <c r="AM59" s="70">
        <v>1</v>
      </c>
      <c r="AN59" s="71">
        <f t="shared" ref="AN59:AN65" si="3">AM59+AA59+                                                                                                                                                                                                                                                     O59+F59</f>
        <v>1</v>
      </c>
      <c r="AO59" s="70">
        <v>1</v>
      </c>
      <c r="AP59" s="70">
        <v>1</v>
      </c>
      <c r="AQ59" s="71">
        <f t="shared" si="1"/>
        <v>4</v>
      </c>
      <c r="AR59" s="71">
        <f t="shared" si="2"/>
        <v>4</v>
      </c>
      <c r="AS59" s="72">
        <v>16</v>
      </c>
      <c r="AT59" s="51">
        <f>(AS59-AL59)/AL59*100</f>
        <v>-30.434782608695656</v>
      </c>
      <c r="AU59" s="48"/>
      <c r="AV59" s="72">
        <v>13</v>
      </c>
      <c r="AW59" s="52">
        <f>AV59/AS59</f>
        <v>0.8125</v>
      </c>
    </row>
    <row r="60" spans="1:53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</v>
      </c>
      <c r="F60" s="31"/>
      <c r="G60" s="31"/>
      <c r="H60" s="31"/>
      <c r="I60" s="31">
        <v>2</v>
      </c>
      <c r="J60" s="33">
        <f>(I60-E60)/E60*100</f>
        <v>0</v>
      </c>
      <c r="K60" s="34"/>
      <c r="L60" s="32"/>
      <c r="M60" s="36">
        <f>L60/I60</f>
        <v>0</v>
      </c>
      <c r="N60" s="14">
        <v>2</v>
      </c>
      <c r="O60" s="56"/>
      <c r="P60" s="57">
        <f>O60+F60</f>
        <v>0</v>
      </c>
      <c r="Q60" s="56">
        <v>1</v>
      </c>
      <c r="R60" s="56"/>
      <c r="S60" s="57">
        <f>Q60+G60</f>
        <v>1</v>
      </c>
      <c r="T60" s="57">
        <f>R60+H60</f>
        <v>0</v>
      </c>
      <c r="U60" s="58">
        <v>1</v>
      </c>
      <c r="V60" s="43">
        <f>(U60-N60)/N60*100</f>
        <v>-50</v>
      </c>
      <c r="W60" s="58"/>
      <c r="X60" s="58"/>
      <c r="Y60" s="44">
        <f>X60/U60</f>
        <v>0</v>
      </c>
      <c r="Z60" s="14">
        <v>2</v>
      </c>
      <c r="AA60" s="64"/>
      <c r="AB60" s="65">
        <f>AA60+O60+F60</f>
        <v>0</v>
      </c>
      <c r="AC60" s="64"/>
      <c r="AD60" s="64"/>
      <c r="AE60" s="65">
        <f>AC60+Q60+G60</f>
        <v>1</v>
      </c>
      <c r="AF60" s="65">
        <f>AD60+R60+H60</f>
        <v>0</v>
      </c>
      <c r="AG60" s="66">
        <v>1</v>
      </c>
      <c r="AH60" s="26">
        <f>(AG60-Z60)/Z60*100</f>
        <v>-50</v>
      </c>
      <c r="AI60" s="46"/>
      <c r="AJ60" s="66"/>
      <c r="AK60" s="27">
        <f>AJ60/AG60</f>
        <v>0</v>
      </c>
      <c r="AL60" s="14">
        <v>2</v>
      </c>
      <c r="AM60" s="70"/>
      <c r="AN60" s="71">
        <f t="shared" si="3"/>
        <v>0</v>
      </c>
      <c r="AO60" s="70">
        <v>1</v>
      </c>
      <c r="AP60" s="70"/>
      <c r="AQ60" s="71">
        <f t="shared" si="1"/>
        <v>2</v>
      </c>
      <c r="AR60" s="71">
        <f t="shared" si="2"/>
        <v>0</v>
      </c>
      <c r="AS60" s="72"/>
      <c r="AT60" s="51">
        <f>(AS60-AL60)/AL60*100</f>
        <v>-100</v>
      </c>
      <c r="AU60" s="48"/>
      <c r="AV60" s="72"/>
      <c r="AW60" s="52" t="e">
        <f>AV60/AS60</f>
        <v>#DIV/0!</v>
      </c>
    </row>
    <row r="61" spans="1:53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</v>
      </c>
      <c r="F61" s="31"/>
      <c r="G61" s="31"/>
      <c r="H61" s="31"/>
      <c r="I61" s="31">
        <v>1</v>
      </c>
      <c r="J61" s="33">
        <f>(I61-E61)/E61*100</f>
        <v>0</v>
      </c>
      <c r="K61" s="34"/>
      <c r="L61" s="32">
        <v>1</v>
      </c>
      <c r="M61" s="36">
        <f>L61/I61</f>
        <v>1</v>
      </c>
      <c r="N61" s="14">
        <v>1</v>
      </c>
      <c r="O61" s="56"/>
      <c r="P61" s="57">
        <f>O61+F61</f>
        <v>0</v>
      </c>
      <c r="Q61" s="56"/>
      <c r="R61" s="56"/>
      <c r="S61" s="57">
        <f>Q61+G61</f>
        <v>0</v>
      </c>
      <c r="T61" s="57">
        <f>R61+H61</f>
        <v>0</v>
      </c>
      <c r="U61" s="58">
        <v>1</v>
      </c>
      <c r="V61" s="43">
        <f>(U61-N61)/N61*100</f>
        <v>0</v>
      </c>
      <c r="W61" s="58"/>
      <c r="X61" s="58">
        <v>1</v>
      </c>
      <c r="Y61" s="44">
        <f>X61/U61</f>
        <v>1</v>
      </c>
      <c r="Z61" s="14">
        <v>1</v>
      </c>
      <c r="AA61" s="25"/>
      <c r="AB61" s="65">
        <f>AA61+O61+F61</f>
        <v>0</v>
      </c>
      <c r="AC61" s="25"/>
      <c r="AD61" s="25"/>
      <c r="AE61" s="65">
        <f>AC61+Q61+G61</f>
        <v>0</v>
      </c>
      <c r="AF61" s="65">
        <f>AD61+R61+H61</f>
        <v>0</v>
      </c>
      <c r="AG61" s="66">
        <v>1</v>
      </c>
      <c r="AH61" s="26">
        <f>(AG61-Z61)/Z61*100</f>
        <v>0</v>
      </c>
      <c r="AI61" s="46"/>
      <c r="AJ61" s="66">
        <v>1</v>
      </c>
      <c r="AK61" s="27">
        <f>AJ61/AG61</f>
        <v>1</v>
      </c>
      <c r="AL61" s="14">
        <v>1</v>
      </c>
      <c r="AM61" s="54"/>
      <c r="AN61" s="71">
        <f t="shared" si="3"/>
        <v>0</v>
      </c>
      <c r="AO61" s="70">
        <v>1</v>
      </c>
      <c r="AP61" s="70">
        <v>1</v>
      </c>
      <c r="AQ61" s="71">
        <f t="shared" si="1"/>
        <v>1</v>
      </c>
      <c r="AR61" s="71">
        <f t="shared" si="2"/>
        <v>1</v>
      </c>
      <c r="AS61" s="72"/>
      <c r="AT61" s="51">
        <f>(AS61-AL61)/AL61*100</f>
        <v>-100</v>
      </c>
      <c r="AU61" s="48"/>
      <c r="AV61" s="72"/>
      <c r="AW61" s="52" t="e">
        <f>AV61/AS61</f>
        <v>#DIV/0!</v>
      </c>
    </row>
    <row r="62" spans="1:53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1</v>
      </c>
      <c r="F62" s="31"/>
      <c r="G62" s="31"/>
      <c r="H62" s="31"/>
      <c r="I62" s="31"/>
      <c r="J62" s="33">
        <f>(I62-E62)/E62*100</f>
        <v>-100</v>
      </c>
      <c r="K62" s="34"/>
      <c r="L62" s="32"/>
      <c r="M62" s="36" t="e">
        <f>L62/I62</f>
        <v>#DIV/0!</v>
      </c>
      <c r="N62" s="14">
        <v>1</v>
      </c>
      <c r="O62" s="56"/>
      <c r="P62" s="57">
        <f>O62+F62</f>
        <v>0</v>
      </c>
      <c r="Q62" s="56"/>
      <c r="R62" s="56"/>
      <c r="S62" s="57">
        <f>Q62+G62</f>
        <v>0</v>
      </c>
      <c r="T62" s="57">
        <f>R62+H62</f>
        <v>0</v>
      </c>
      <c r="U62" s="58"/>
      <c r="V62" s="43">
        <f>(U62-N62)/N62*100</f>
        <v>-100</v>
      </c>
      <c r="W62" s="58"/>
      <c r="X62" s="58"/>
      <c r="Y62" s="44" t="e">
        <f>X62/U62</f>
        <v>#DIV/0!</v>
      </c>
      <c r="Z62" s="14"/>
      <c r="AA62" s="25"/>
      <c r="AB62" s="65">
        <f>AA62+O62+F62</f>
        <v>0</v>
      </c>
      <c r="AC62" s="25"/>
      <c r="AD62" s="25"/>
      <c r="AE62" s="65">
        <f>AC62+Q62+G62</f>
        <v>0</v>
      </c>
      <c r="AF62" s="65">
        <f>AD62+R62+H62</f>
        <v>0</v>
      </c>
      <c r="AG62" s="66"/>
      <c r="AH62" s="26" t="e">
        <f>(AG62-Z62)/Z62*100</f>
        <v>#DIV/0!</v>
      </c>
      <c r="AI62" s="46"/>
      <c r="AJ62" s="66"/>
      <c r="AK62" s="27" t="e">
        <f>AJ62/AG62</f>
        <v>#DIV/0!</v>
      </c>
      <c r="AL62" s="14"/>
      <c r="AM62" s="54"/>
      <c r="AN62" s="71">
        <f t="shared" si="3"/>
        <v>0</v>
      </c>
      <c r="AO62" s="54"/>
      <c r="AP62" s="54"/>
      <c r="AQ62" s="71">
        <f t="shared" si="1"/>
        <v>0</v>
      </c>
      <c r="AR62" s="71">
        <f t="shared" si="2"/>
        <v>0</v>
      </c>
      <c r="AS62" s="72"/>
      <c r="AT62" s="51" t="e">
        <f>(AS62-AL62)/AL62*100</f>
        <v>#DIV/0!</v>
      </c>
      <c r="AU62" s="48"/>
      <c r="AV62" s="72"/>
      <c r="AW62" s="52" t="e">
        <f>AV62/AS62</f>
        <v>#DIV/0!</v>
      </c>
    </row>
    <row r="63" spans="1:53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31"/>
      <c r="G63" s="31"/>
      <c r="H63" s="31"/>
      <c r="I63" s="31">
        <v>1</v>
      </c>
      <c r="J63" s="33" t="e">
        <f>(I63-E63)/E63*100</f>
        <v>#DIV/0!</v>
      </c>
      <c r="K63" s="34"/>
      <c r="L63" s="32">
        <v>1</v>
      </c>
      <c r="M63" s="36">
        <f>L63/I63</f>
        <v>1</v>
      </c>
      <c r="N63" s="14"/>
      <c r="O63" s="56"/>
      <c r="P63" s="57">
        <f>O63+F63</f>
        <v>0</v>
      </c>
      <c r="Q63" s="56"/>
      <c r="R63" s="56"/>
      <c r="S63" s="57">
        <f>Q63+G63</f>
        <v>0</v>
      </c>
      <c r="T63" s="57">
        <f>R63+H63</f>
        <v>0</v>
      </c>
      <c r="U63" s="58">
        <v>1</v>
      </c>
      <c r="V63" s="43" t="e">
        <f>(U63-N63)/N63*100</f>
        <v>#DIV/0!</v>
      </c>
      <c r="W63" s="58"/>
      <c r="X63" s="58">
        <v>1</v>
      </c>
      <c r="Y63" s="44">
        <f>X63/U63</f>
        <v>1</v>
      </c>
      <c r="Z63" s="14"/>
      <c r="AA63" s="25"/>
      <c r="AB63" s="65">
        <f>AA63+O63+F63</f>
        <v>0</v>
      </c>
      <c r="AC63" s="25"/>
      <c r="AD63" s="25"/>
      <c r="AE63" s="65">
        <f>AC63+Q63+G63</f>
        <v>0</v>
      </c>
      <c r="AF63" s="65">
        <f>AD63+R63+H63</f>
        <v>0</v>
      </c>
      <c r="AG63" s="66">
        <v>1</v>
      </c>
      <c r="AH63" s="26" t="e">
        <f>(AG63-Z63)/Z63*100</f>
        <v>#DIV/0!</v>
      </c>
      <c r="AI63" s="46"/>
      <c r="AJ63" s="66">
        <v>1</v>
      </c>
      <c r="AK63" s="27">
        <f>AJ63/AG63</f>
        <v>1</v>
      </c>
      <c r="AL63" s="14">
        <v>1</v>
      </c>
      <c r="AM63" s="54"/>
      <c r="AN63" s="71">
        <f t="shared" si="3"/>
        <v>0</v>
      </c>
      <c r="AO63" s="54"/>
      <c r="AP63" s="54"/>
      <c r="AQ63" s="71">
        <f t="shared" si="1"/>
        <v>0</v>
      </c>
      <c r="AR63" s="71">
        <f t="shared" si="2"/>
        <v>0</v>
      </c>
      <c r="AS63" s="72">
        <v>1</v>
      </c>
      <c r="AT63" s="51">
        <f>(AS63-AL63)/AL63*100</f>
        <v>0</v>
      </c>
      <c r="AU63" s="48"/>
      <c r="AV63" s="72">
        <v>1</v>
      </c>
      <c r="AW63" s="52">
        <f>AV63/AS63</f>
        <v>1</v>
      </c>
    </row>
    <row r="64" spans="1:53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31"/>
      <c r="G64" s="31"/>
      <c r="H64" s="31"/>
      <c r="I64" s="31"/>
      <c r="J64" s="33" t="e">
        <f>(I64-E64)/E64*100</f>
        <v>#DIV/0!</v>
      </c>
      <c r="K64" s="34"/>
      <c r="L64" s="32"/>
      <c r="M64" s="36" t="e">
        <f>L64/I64</f>
        <v>#DIV/0!</v>
      </c>
      <c r="N64" s="14"/>
      <c r="O64" s="56"/>
      <c r="P64" s="57">
        <f>O64+F64</f>
        <v>0</v>
      </c>
      <c r="Q64" s="56"/>
      <c r="R64" s="56"/>
      <c r="S64" s="57">
        <f>Q64+G64</f>
        <v>0</v>
      </c>
      <c r="T64" s="57">
        <f>R64+H64</f>
        <v>0</v>
      </c>
      <c r="U64" s="58"/>
      <c r="V64" s="43" t="e">
        <f>(U64-N64)/N64*100</f>
        <v>#DIV/0!</v>
      </c>
      <c r="W64" s="58"/>
      <c r="X64" s="58"/>
      <c r="Y64" s="44" t="e">
        <f>X64/U64</f>
        <v>#DIV/0!</v>
      </c>
      <c r="Z64" s="14"/>
      <c r="AA64" s="25"/>
      <c r="AB64" s="65">
        <f>AA64+O64+F64</f>
        <v>0</v>
      </c>
      <c r="AC64" s="25"/>
      <c r="AD64" s="25"/>
      <c r="AE64" s="65">
        <f>AC64+Q64+G64</f>
        <v>0</v>
      </c>
      <c r="AF64" s="65">
        <f>AD64+R64+H64</f>
        <v>0</v>
      </c>
      <c r="AG64" s="66"/>
      <c r="AH64" s="26" t="e">
        <f>(AG64-Z64)/Z64*100</f>
        <v>#DIV/0!</v>
      </c>
      <c r="AI64" s="46"/>
      <c r="AJ64" s="66"/>
      <c r="AK64" s="27" t="e">
        <f>AJ64/AG64</f>
        <v>#DIV/0!</v>
      </c>
      <c r="AL64" s="14"/>
      <c r="AM64" s="54"/>
      <c r="AN64" s="71">
        <f t="shared" si="3"/>
        <v>0</v>
      </c>
      <c r="AO64" s="54"/>
      <c r="AP64" s="54"/>
      <c r="AQ64" s="71">
        <f t="shared" si="1"/>
        <v>0</v>
      </c>
      <c r="AR64" s="71">
        <f t="shared" si="2"/>
        <v>0</v>
      </c>
      <c r="AS64" s="72"/>
      <c r="AT64" s="51" t="e">
        <f>(AS64-AL64)/AL64*100</f>
        <v>#DIV/0!</v>
      </c>
      <c r="AU64" s="48"/>
      <c r="AV64" s="72"/>
      <c r="AW64" s="52" t="e">
        <f>AV64/AS64</f>
        <v>#DIV/0!</v>
      </c>
    </row>
    <row r="65" spans="1:49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2</v>
      </c>
      <c r="F65" s="37"/>
      <c r="G65" s="37"/>
      <c r="H65" s="37"/>
      <c r="I65" s="37">
        <v>2</v>
      </c>
      <c r="J65" s="33">
        <f>(I65-E65)/E65*100</f>
        <v>0</v>
      </c>
      <c r="K65" s="39"/>
      <c r="L65" s="37">
        <v>2</v>
      </c>
      <c r="M65" s="40">
        <f>L65/I65</f>
        <v>1</v>
      </c>
      <c r="N65" s="16">
        <v>2</v>
      </c>
      <c r="O65" s="56"/>
      <c r="P65" s="57">
        <f>O65+F65</f>
        <v>0</v>
      </c>
      <c r="Q65" s="56"/>
      <c r="R65" s="56"/>
      <c r="S65" s="57">
        <f>Q65+G65</f>
        <v>0</v>
      </c>
      <c r="T65" s="57">
        <f>R65+H65</f>
        <v>0</v>
      </c>
      <c r="U65" s="58">
        <v>2</v>
      </c>
      <c r="V65" s="43">
        <f>(U65-N65)/N65*100</f>
        <v>0</v>
      </c>
      <c r="W65" s="58"/>
      <c r="X65" s="58">
        <v>2</v>
      </c>
      <c r="Y65" s="44">
        <f>X65/U65</f>
        <v>1</v>
      </c>
      <c r="Z65" s="16">
        <v>2</v>
      </c>
      <c r="AA65" s="25"/>
      <c r="AB65" s="65">
        <f>AA65+O65+F65</f>
        <v>0</v>
      </c>
      <c r="AC65" s="25"/>
      <c r="AD65" s="25"/>
      <c r="AE65" s="65">
        <f>AC65+Q65+G65</f>
        <v>0</v>
      </c>
      <c r="AF65" s="65">
        <f>AD65+R65+H65</f>
        <v>0</v>
      </c>
      <c r="AG65" s="66">
        <v>2</v>
      </c>
      <c r="AH65" s="26">
        <f>(AG65-Z65)/Z65*100</f>
        <v>0</v>
      </c>
      <c r="AI65" s="46"/>
      <c r="AJ65" s="66">
        <v>2</v>
      </c>
      <c r="AK65" s="27">
        <f>AJ65/AG65</f>
        <v>1</v>
      </c>
      <c r="AL65" s="16">
        <v>2</v>
      </c>
      <c r="AM65" s="54"/>
      <c r="AN65" s="71">
        <f t="shared" si="3"/>
        <v>0</v>
      </c>
      <c r="AO65" s="54"/>
      <c r="AP65" s="54"/>
      <c r="AQ65" s="71">
        <f t="shared" si="1"/>
        <v>0</v>
      </c>
      <c r="AR65" s="71">
        <f t="shared" si="2"/>
        <v>0</v>
      </c>
      <c r="AS65" s="72">
        <v>2</v>
      </c>
      <c r="AT65" s="51">
        <f>(AS65-AL65)/AL65*100</f>
        <v>0</v>
      </c>
      <c r="AU65" s="48"/>
      <c r="AV65" s="72">
        <v>2</v>
      </c>
      <c r="AW65" s="52">
        <f>AV65/AS65</f>
        <v>1</v>
      </c>
    </row>
    <row r="66" spans="1:49" x14ac:dyDescent="0.3">
      <c r="A66" s="2"/>
      <c r="B66" s="15"/>
      <c r="C66" s="15"/>
      <c r="D66" s="18" t="s">
        <v>74</v>
      </c>
      <c r="E66" s="12">
        <f t="shared" ref="E66:K66" si="4">SUBTOTAL(9,E6:E65)</f>
        <v>627</v>
      </c>
      <c r="F66" s="12">
        <f t="shared" si="4"/>
        <v>58</v>
      </c>
      <c r="G66" s="12">
        <f t="shared" si="4"/>
        <v>45</v>
      </c>
      <c r="H66" s="12">
        <f t="shared" si="4"/>
        <v>24</v>
      </c>
      <c r="I66" s="12">
        <f t="shared" si="4"/>
        <v>723</v>
      </c>
      <c r="J66" s="13">
        <f t="shared" ref="J66" si="5">(I66-E66)/E66*100</f>
        <v>15.311004784688995</v>
      </c>
      <c r="K66" s="12">
        <f t="shared" si="4"/>
        <v>2123</v>
      </c>
      <c r="L66" s="12">
        <f>SUBTOTAL(9,L6:L65)</f>
        <v>567</v>
      </c>
      <c r="M66" s="19">
        <f t="shared" ref="M66" si="6">L66/I66</f>
        <v>0.78423236514522821</v>
      </c>
      <c r="N66" s="14">
        <f t="shared" ref="N66:X66" si="7">SUBTOTAL(9,N6:N65)</f>
        <v>668</v>
      </c>
      <c r="O66" s="14">
        <f t="shared" si="7"/>
        <v>51</v>
      </c>
      <c r="P66" s="14">
        <f t="shared" si="7"/>
        <v>109</v>
      </c>
      <c r="Q66" s="14">
        <f t="shared" si="7"/>
        <v>60</v>
      </c>
      <c r="R66" s="14">
        <f t="shared" si="7"/>
        <v>48</v>
      </c>
      <c r="S66" s="14">
        <f t="shared" si="7"/>
        <v>105</v>
      </c>
      <c r="T66" s="14">
        <f t="shared" si="7"/>
        <v>72</v>
      </c>
      <c r="U66" s="14">
        <f t="shared" si="7"/>
        <v>714</v>
      </c>
      <c r="V66" s="28">
        <f t="shared" ref="V66" si="8">(U66-N66)/N66*100</f>
        <v>6.88622754491018</v>
      </c>
      <c r="W66" s="14">
        <f t="shared" si="7"/>
        <v>2395</v>
      </c>
      <c r="X66" s="14">
        <f t="shared" si="7"/>
        <v>581</v>
      </c>
      <c r="Y66" s="29">
        <f t="shared" ref="Y66" si="9">X66/U66</f>
        <v>0.81372549019607843</v>
      </c>
      <c r="Z66" s="14">
        <f t="shared" ref="Z66:AG66" si="10">SUBTOTAL(9,Z6:Z65)</f>
        <v>700</v>
      </c>
      <c r="AA66" s="14">
        <f t="shared" si="10"/>
        <v>59</v>
      </c>
      <c r="AB66" s="14">
        <f t="shared" si="10"/>
        <v>168</v>
      </c>
      <c r="AC66" s="14">
        <f t="shared" si="10"/>
        <v>46</v>
      </c>
      <c r="AD66" s="14">
        <f t="shared" si="10"/>
        <v>27</v>
      </c>
      <c r="AE66" s="14">
        <f t="shared" si="10"/>
        <v>151</v>
      </c>
      <c r="AF66" s="14">
        <f t="shared" si="10"/>
        <v>99</v>
      </c>
      <c r="AG66" s="14">
        <f t="shared" si="10"/>
        <v>728</v>
      </c>
      <c r="AH66" s="28">
        <f t="shared" ref="AH66" si="11">(AG66-Z66)/Z66*100</f>
        <v>4</v>
      </c>
      <c r="AI66" s="14">
        <f t="shared" ref="AI66:AJ66" si="12">SUBTOTAL(9,AI6:AI65)</f>
        <v>2502</v>
      </c>
      <c r="AJ66" s="14">
        <f t="shared" si="12"/>
        <v>597</v>
      </c>
      <c r="AK66" s="29">
        <f t="shared" ref="AK66" si="13">AJ66/AG66</f>
        <v>0.82005494505494503</v>
      </c>
      <c r="AL66" s="14">
        <f t="shared" ref="AL66:AS66" si="14">SUBTOTAL(9,AL6:AL65)</f>
        <v>710</v>
      </c>
      <c r="AM66" s="14">
        <f t="shared" si="14"/>
        <v>55</v>
      </c>
      <c r="AN66" s="14">
        <f t="shared" si="14"/>
        <v>223</v>
      </c>
      <c r="AO66" s="14">
        <f t="shared" si="14"/>
        <v>64</v>
      </c>
      <c r="AP66" s="14">
        <f t="shared" si="14"/>
        <v>53</v>
      </c>
      <c r="AQ66" s="14">
        <f t="shared" si="14"/>
        <v>215</v>
      </c>
      <c r="AR66" s="14">
        <f t="shared" si="14"/>
        <v>152</v>
      </c>
      <c r="AS66" s="14">
        <f t="shared" si="14"/>
        <v>719</v>
      </c>
      <c r="AT66" s="28">
        <f t="shared" ref="AT66" si="15">(AS66-AL66)/AL66*100</f>
        <v>1.267605633802817</v>
      </c>
      <c r="AU66" s="14">
        <f t="shared" ref="AU66:AV66" si="16">SUBTOTAL(9,AU6:AU65)</f>
        <v>2723</v>
      </c>
      <c r="AV66" s="14">
        <f>SUBTOTAL(9,AV6:AV65)</f>
        <v>645</v>
      </c>
      <c r="AW66" s="29">
        <f t="shared" ref="AW66" si="17">AV66/AS66</f>
        <v>0.89707927677329624</v>
      </c>
    </row>
    <row r="67" spans="1:49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  <c r="K67" s="22"/>
    </row>
    <row r="68" spans="1:49" x14ac:dyDescent="0.3">
      <c r="C68" s="6"/>
      <c r="D68" s="6"/>
      <c r="E68" s="6"/>
    </row>
    <row r="69" spans="1:49" x14ac:dyDescent="0.3">
      <c r="B69" s="11"/>
    </row>
    <row r="70" spans="1:49" x14ac:dyDescent="0.3">
      <c r="B70" s="11" t="s">
        <v>99</v>
      </c>
    </row>
    <row r="71" spans="1:49" x14ac:dyDescent="0.3">
      <c r="B71" s="11" t="s">
        <v>100</v>
      </c>
    </row>
  </sheetData>
  <autoFilter ref="A5:J65"/>
  <sortState ref="A6:AW65">
    <sortCondition ref="A6:A65"/>
  </sortState>
  <mergeCells count="42">
    <mergeCell ref="D1:I1"/>
    <mergeCell ref="D2:I2"/>
    <mergeCell ref="A3:B4"/>
    <mergeCell ref="C3:D4"/>
    <mergeCell ref="E3:E5"/>
    <mergeCell ref="F3:F5"/>
    <mergeCell ref="G3:H4"/>
    <mergeCell ref="I3:I5"/>
    <mergeCell ref="W3:W5"/>
    <mergeCell ref="J3:J5"/>
    <mergeCell ref="K3:K5"/>
    <mergeCell ref="L3:L5"/>
    <mergeCell ref="M3:M5"/>
    <mergeCell ref="N3:N5"/>
    <mergeCell ref="O3:O5"/>
    <mergeCell ref="P3:P5"/>
    <mergeCell ref="Q3:R4"/>
    <mergeCell ref="S3:T4"/>
    <mergeCell ref="U3:U5"/>
    <mergeCell ref="V3:V5"/>
    <mergeCell ref="AK3:AK5"/>
    <mergeCell ref="X3:X5"/>
    <mergeCell ref="Y3:Y5"/>
    <mergeCell ref="Z3:Z5"/>
    <mergeCell ref="AA3:AA5"/>
    <mergeCell ref="AB3:AB5"/>
    <mergeCell ref="AC3:AD4"/>
    <mergeCell ref="AE3:AF4"/>
    <mergeCell ref="AG3:AG5"/>
    <mergeCell ref="AH3:AH5"/>
    <mergeCell ref="AI3:AI5"/>
    <mergeCell ref="AJ3:AJ5"/>
    <mergeCell ref="AT3:AT5"/>
    <mergeCell ref="AU3:AU5"/>
    <mergeCell ref="AV3:AV5"/>
    <mergeCell ref="AW3:AW5"/>
    <mergeCell ref="AL3:AL5"/>
    <mergeCell ref="AM3:AM5"/>
    <mergeCell ref="AN3:AN5"/>
    <mergeCell ref="AO3:AP4"/>
    <mergeCell ref="AQ3:AR4"/>
    <mergeCell ref="AS3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2017-01-05T14:29:21Z</dcterms:modified>
</cp:coreProperties>
</file>