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10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1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2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3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60" tabRatio="669"/>
  </bookViews>
  <sheets>
    <sheet name="2018" sheetId="8" r:id="rId1"/>
    <sheet name="2018-01" sheetId="4" r:id="rId2"/>
    <sheet name="2018-02" sheetId="6" r:id="rId3"/>
    <sheet name="2018-03" sheetId="7" r:id="rId4"/>
    <sheet name="2018-04" sheetId="20" r:id="rId5"/>
    <sheet name="2018-05" sheetId="10" r:id="rId6"/>
    <sheet name="2018-06" sheetId="11" r:id="rId7"/>
    <sheet name="2018-07" sheetId="12" r:id="rId8"/>
    <sheet name="2018-08" sheetId="13" r:id="rId9"/>
    <sheet name="2018-09" sheetId="14" r:id="rId10"/>
    <sheet name="2018-10" sheetId="16" r:id="rId11"/>
    <sheet name="2018-11" sheetId="17" r:id="rId12"/>
    <sheet name="2018-12" sheetId="18" r:id="rId13"/>
  </sheets>
  <definedNames>
    <definedName name="page\x2dtotal" localSheetId="0">'2018'!$A$17</definedName>
    <definedName name="page\x2dtotal" localSheetId="1">'2018-01'!$A$17</definedName>
    <definedName name="page\x2dtotal" localSheetId="2">'2018-02'!$A$17</definedName>
    <definedName name="page\x2dtotal" localSheetId="3">'2018-03'!$A$17</definedName>
    <definedName name="page\x2dtotal" localSheetId="4">'2018-04'!$A$17</definedName>
    <definedName name="page\x2dtotal" localSheetId="5">'2018-05'!$A$17</definedName>
    <definedName name="page\x2dtotal" localSheetId="6">'2018-06'!$A$17</definedName>
    <definedName name="page\x2dtotal" localSheetId="7">'2018-07'!$A$17</definedName>
    <definedName name="page\x2dtotal" localSheetId="8">'2018-08'!$A$17</definedName>
    <definedName name="page\x2dtotal" localSheetId="9">'2018-09'!$A$17</definedName>
    <definedName name="page\x2dtotal" localSheetId="10">'2018-10'!$A$17</definedName>
    <definedName name="page\x2dtotal" localSheetId="11">'2018-11'!$A$17</definedName>
    <definedName name="page\x2dtotal" localSheetId="12">'2018-12'!$A$17</definedName>
    <definedName name="page\x2dtotal">#REF!</definedName>
    <definedName name="page\x2dtotal\x2dmaster0" localSheetId="0">'2018'!$A$17</definedName>
    <definedName name="page\x2dtotal\x2dmaster0" localSheetId="1">'2018-01'!$A$17</definedName>
    <definedName name="page\x2dtotal\x2dmaster0" localSheetId="2">'2018-02'!$A$17</definedName>
    <definedName name="page\x2dtotal\x2dmaster0" localSheetId="3">'2018-03'!$A$17</definedName>
    <definedName name="page\x2dtotal\x2dmaster0" localSheetId="4">'2018-04'!$A$17</definedName>
    <definedName name="page\x2dtotal\x2dmaster0" localSheetId="5">'2018-05'!$A$17</definedName>
    <definedName name="page\x2dtotal\x2dmaster0" localSheetId="6">'2018-06'!$A$17</definedName>
    <definedName name="page\x2dtotal\x2dmaster0" localSheetId="7">'2018-07'!$A$17</definedName>
    <definedName name="page\x2dtotal\x2dmaster0" localSheetId="8">'2018-08'!$A$17</definedName>
    <definedName name="page\x2dtotal\x2dmaster0" localSheetId="9">'2018-09'!$A$17</definedName>
    <definedName name="page\x2dtotal\x2dmaster0" localSheetId="10">'2018-10'!$A$17</definedName>
    <definedName name="page\x2dtotal\x2dmaster0" localSheetId="11">'2018-11'!$A$17</definedName>
    <definedName name="page\x2dtotal\x2dmaster0" localSheetId="12">'2018-12'!$A$17</definedName>
    <definedName name="page\x2dtotal\x2dmaster0">#REF!</definedName>
  </definedNames>
  <calcPr calcId="152511"/>
</workbook>
</file>

<file path=xl/calcChain.xml><?xml version="1.0" encoding="utf-8"?>
<calcChain xmlns="http://schemas.openxmlformats.org/spreadsheetml/2006/main">
  <c r="T16" i="18" l="1"/>
  <c r="R14" i="18"/>
  <c r="Q14" i="18"/>
  <c r="P14" i="18"/>
  <c r="O14" i="18"/>
  <c r="R13" i="18"/>
  <c r="Q13" i="18"/>
  <c r="P13" i="18"/>
  <c r="O13" i="18"/>
  <c r="R12" i="18"/>
  <c r="Q12" i="18"/>
  <c r="P12" i="18"/>
  <c r="O12" i="18"/>
  <c r="R11" i="18"/>
  <c r="Q11" i="18"/>
  <c r="P11" i="18"/>
  <c r="O11" i="18"/>
  <c r="R10" i="18"/>
  <c r="Q10" i="18"/>
  <c r="P10" i="18"/>
  <c r="O10" i="18"/>
  <c r="J14" i="18"/>
  <c r="I14" i="18"/>
  <c r="H14" i="18"/>
  <c r="G14" i="18"/>
  <c r="J13" i="18"/>
  <c r="I13" i="18"/>
  <c r="H13" i="18"/>
  <c r="G13" i="18"/>
  <c r="J12" i="18"/>
  <c r="I12" i="18"/>
  <c r="H12" i="18"/>
  <c r="G12" i="18"/>
  <c r="J11" i="18"/>
  <c r="I11" i="18"/>
  <c r="H11" i="18"/>
  <c r="G11" i="18"/>
  <c r="J10" i="18"/>
  <c r="I10" i="18"/>
  <c r="H10" i="18"/>
  <c r="G10" i="18"/>
  <c r="R14" i="17"/>
  <c r="Q14" i="17"/>
  <c r="P14" i="17"/>
  <c r="O14" i="17"/>
  <c r="R13" i="17"/>
  <c r="Q13" i="17"/>
  <c r="P13" i="17"/>
  <c r="O13" i="17"/>
  <c r="R12" i="17"/>
  <c r="Q12" i="17"/>
  <c r="P12" i="17"/>
  <c r="O12" i="17"/>
  <c r="R11" i="17"/>
  <c r="Q11" i="17"/>
  <c r="P11" i="17"/>
  <c r="O11" i="17"/>
  <c r="R10" i="17"/>
  <c r="Q10" i="17"/>
  <c r="P10" i="17"/>
  <c r="O10" i="17"/>
  <c r="J14" i="17"/>
  <c r="I14" i="17"/>
  <c r="H14" i="17"/>
  <c r="G14" i="17"/>
  <c r="J13" i="17"/>
  <c r="I13" i="17"/>
  <c r="H13" i="17"/>
  <c r="G13" i="17"/>
  <c r="J12" i="17"/>
  <c r="I12" i="17"/>
  <c r="H12" i="17"/>
  <c r="G12" i="17"/>
  <c r="J11" i="17"/>
  <c r="I11" i="17"/>
  <c r="H11" i="17"/>
  <c r="G11" i="17"/>
  <c r="J10" i="17"/>
  <c r="I10" i="17"/>
  <c r="H10" i="17"/>
  <c r="G10" i="17"/>
  <c r="N16" i="16"/>
  <c r="R14" i="16" s="1"/>
  <c r="M16" i="16"/>
  <c r="Q14" i="16" s="1"/>
  <c r="L16" i="16"/>
  <c r="K16" i="16"/>
  <c r="G16" i="16"/>
  <c r="F16" i="16"/>
  <c r="J14" i="16" s="1"/>
  <c r="E16" i="16"/>
  <c r="I14" i="16" s="1"/>
  <c r="D16" i="16"/>
  <c r="C16" i="16"/>
  <c r="T16" i="16"/>
  <c r="T14" i="16"/>
  <c r="T13" i="16"/>
  <c r="T12" i="16"/>
  <c r="T11" i="16"/>
  <c r="T10" i="16"/>
  <c r="P14" i="16"/>
  <c r="O14" i="16"/>
  <c r="P13" i="16"/>
  <c r="O13" i="16"/>
  <c r="P12" i="16"/>
  <c r="O12" i="16"/>
  <c r="P11" i="16"/>
  <c r="O11" i="16"/>
  <c r="P10" i="16"/>
  <c r="P16" i="16" s="1"/>
  <c r="O10" i="16"/>
  <c r="O16" i="16" s="1"/>
  <c r="H14" i="16"/>
  <c r="G14" i="16"/>
  <c r="H13" i="16"/>
  <c r="G13" i="16"/>
  <c r="H12" i="16"/>
  <c r="G12" i="16"/>
  <c r="H11" i="16"/>
  <c r="G11" i="16"/>
  <c r="H10" i="16"/>
  <c r="H16" i="16" s="1"/>
  <c r="G10" i="16"/>
  <c r="N16" i="14"/>
  <c r="R14" i="14" s="1"/>
  <c r="M16" i="14"/>
  <c r="Q14" i="14" s="1"/>
  <c r="L16" i="14"/>
  <c r="K16" i="14"/>
  <c r="T16" i="14" s="1"/>
  <c r="G16" i="14"/>
  <c r="F16" i="14"/>
  <c r="J14" i="14" s="1"/>
  <c r="E16" i="14"/>
  <c r="I14" i="14" s="1"/>
  <c r="D16" i="14"/>
  <c r="C16" i="14"/>
  <c r="T14" i="14"/>
  <c r="T13" i="14"/>
  <c r="T12" i="14"/>
  <c r="T11" i="14"/>
  <c r="T10" i="14"/>
  <c r="P14" i="14"/>
  <c r="O14" i="14"/>
  <c r="P13" i="14"/>
  <c r="O13" i="14"/>
  <c r="P12" i="14"/>
  <c r="O12" i="14"/>
  <c r="P11" i="14"/>
  <c r="O11" i="14"/>
  <c r="P10" i="14"/>
  <c r="P16" i="14" s="1"/>
  <c r="O10" i="14"/>
  <c r="O16" i="14" s="1"/>
  <c r="H14" i="14"/>
  <c r="G14" i="14"/>
  <c r="H13" i="14"/>
  <c r="G13" i="14"/>
  <c r="H12" i="14"/>
  <c r="G12" i="14"/>
  <c r="H11" i="14"/>
  <c r="G11" i="14"/>
  <c r="H10" i="14"/>
  <c r="H16" i="14" s="1"/>
  <c r="G10" i="14"/>
  <c r="D16" i="13"/>
  <c r="E16" i="13"/>
  <c r="F16" i="13"/>
  <c r="G16" i="13"/>
  <c r="K16" i="13"/>
  <c r="O14" i="13" s="1"/>
  <c r="L16" i="13"/>
  <c r="M16" i="13"/>
  <c r="N16" i="13"/>
  <c r="T16" i="13"/>
  <c r="T14" i="13"/>
  <c r="T13" i="13"/>
  <c r="T12" i="13"/>
  <c r="T11" i="13"/>
  <c r="T10" i="13"/>
  <c r="T16" i="12"/>
  <c r="T14" i="12"/>
  <c r="T13" i="12"/>
  <c r="T12" i="12"/>
  <c r="T11" i="12"/>
  <c r="T10" i="12"/>
  <c r="T16" i="11"/>
  <c r="T14" i="11"/>
  <c r="T13" i="11"/>
  <c r="T12" i="11"/>
  <c r="T11" i="11"/>
  <c r="T10" i="11"/>
  <c r="R14" i="13"/>
  <c r="Q14" i="13"/>
  <c r="P14" i="13"/>
  <c r="R13" i="13"/>
  <c r="Q13" i="13"/>
  <c r="P13" i="13"/>
  <c r="R12" i="13"/>
  <c r="Q12" i="13"/>
  <c r="P12" i="13"/>
  <c r="R11" i="13"/>
  <c r="Q11" i="13"/>
  <c r="P11" i="13"/>
  <c r="R10" i="13"/>
  <c r="R16" i="13" s="1"/>
  <c r="Q10" i="13"/>
  <c r="Q16" i="13" s="1"/>
  <c r="P10" i="13"/>
  <c r="P16" i="13" s="1"/>
  <c r="J14" i="13"/>
  <c r="I14" i="13"/>
  <c r="H14" i="13"/>
  <c r="G14" i="13"/>
  <c r="J13" i="13"/>
  <c r="I13" i="13"/>
  <c r="H13" i="13"/>
  <c r="G13" i="13"/>
  <c r="J12" i="13"/>
  <c r="I12" i="13"/>
  <c r="H12" i="13"/>
  <c r="G12" i="13"/>
  <c r="J11" i="13"/>
  <c r="I11" i="13"/>
  <c r="H11" i="13"/>
  <c r="G11" i="13"/>
  <c r="J10" i="13"/>
  <c r="J16" i="13" s="1"/>
  <c r="I10" i="13"/>
  <c r="I16" i="13" s="1"/>
  <c r="H10" i="13"/>
  <c r="H16" i="13" s="1"/>
  <c r="G10" i="13"/>
  <c r="N16" i="12"/>
  <c r="M16" i="12"/>
  <c r="L16" i="12"/>
  <c r="K16" i="12"/>
  <c r="G16" i="12"/>
  <c r="F16" i="12"/>
  <c r="E16" i="12"/>
  <c r="D16" i="12"/>
  <c r="C16" i="12"/>
  <c r="R14" i="12"/>
  <c r="Q14" i="12"/>
  <c r="P14" i="12"/>
  <c r="O14" i="12"/>
  <c r="R13" i="12"/>
  <c r="Q13" i="12"/>
  <c r="P13" i="12"/>
  <c r="O13" i="12"/>
  <c r="R12" i="12"/>
  <c r="Q12" i="12"/>
  <c r="P12" i="12"/>
  <c r="O12" i="12"/>
  <c r="R11" i="12"/>
  <c r="Q11" i="12"/>
  <c r="P11" i="12"/>
  <c r="O11" i="12"/>
  <c r="R10" i="12"/>
  <c r="R16" i="12" s="1"/>
  <c r="Q10" i="12"/>
  <c r="Q16" i="12" s="1"/>
  <c r="P10" i="12"/>
  <c r="P16" i="12" s="1"/>
  <c r="O10" i="12"/>
  <c r="O16" i="12" s="1"/>
  <c r="J14" i="12"/>
  <c r="I14" i="12"/>
  <c r="H14" i="12"/>
  <c r="G14" i="12"/>
  <c r="J13" i="12"/>
  <c r="I13" i="12"/>
  <c r="H13" i="12"/>
  <c r="G13" i="12"/>
  <c r="J12" i="12"/>
  <c r="I12" i="12"/>
  <c r="H12" i="12"/>
  <c r="G12" i="12"/>
  <c r="J11" i="12"/>
  <c r="I11" i="12"/>
  <c r="H11" i="12"/>
  <c r="G11" i="12"/>
  <c r="J10" i="12"/>
  <c r="J16" i="12" s="1"/>
  <c r="I10" i="12"/>
  <c r="I16" i="12" s="1"/>
  <c r="H10" i="12"/>
  <c r="H16" i="12" s="1"/>
  <c r="G10" i="12"/>
  <c r="R14" i="11"/>
  <c r="Q14" i="11"/>
  <c r="P14" i="11"/>
  <c r="O14" i="11"/>
  <c r="R13" i="11"/>
  <c r="Q13" i="11"/>
  <c r="P13" i="11"/>
  <c r="O13" i="11"/>
  <c r="R12" i="11"/>
  <c r="Q12" i="11"/>
  <c r="P12" i="11"/>
  <c r="O12" i="11"/>
  <c r="R11" i="11"/>
  <c r="Q11" i="11"/>
  <c r="P11" i="11"/>
  <c r="O11" i="11"/>
  <c r="R10" i="11"/>
  <c r="Q10" i="11"/>
  <c r="P10" i="11"/>
  <c r="O10" i="11"/>
  <c r="O16" i="11" s="1"/>
  <c r="S16" i="11"/>
  <c r="R16" i="11"/>
  <c r="Q16" i="11"/>
  <c r="P16" i="11"/>
  <c r="N16" i="11"/>
  <c r="M16" i="11"/>
  <c r="L16" i="11"/>
  <c r="K16" i="11"/>
  <c r="G16" i="11"/>
  <c r="F16" i="11"/>
  <c r="E16" i="11"/>
  <c r="D16" i="11"/>
  <c r="C16" i="11"/>
  <c r="J14" i="11"/>
  <c r="I14" i="11"/>
  <c r="H14" i="11"/>
  <c r="G14" i="11"/>
  <c r="J13" i="11"/>
  <c r="I13" i="11"/>
  <c r="H13" i="11"/>
  <c r="G13" i="11"/>
  <c r="J12" i="11"/>
  <c r="I12" i="11"/>
  <c r="H12" i="11"/>
  <c r="G12" i="11"/>
  <c r="J11" i="11"/>
  <c r="I11" i="11"/>
  <c r="H11" i="11"/>
  <c r="G11" i="11"/>
  <c r="J10" i="11"/>
  <c r="J16" i="11" s="1"/>
  <c r="I10" i="11"/>
  <c r="I16" i="11" s="1"/>
  <c r="H10" i="11"/>
  <c r="H16" i="11" s="1"/>
  <c r="G10" i="11"/>
  <c r="T16" i="10"/>
  <c r="S16" i="10"/>
  <c r="N16" i="10"/>
  <c r="M16" i="10"/>
  <c r="L16" i="10"/>
  <c r="K16" i="10"/>
  <c r="O14" i="10" s="1"/>
  <c r="G16" i="10"/>
  <c r="F16" i="10"/>
  <c r="E16" i="10"/>
  <c r="D16" i="10"/>
  <c r="C16" i="10"/>
  <c r="G14" i="10" s="1"/>
  <c r="T14" i="10"/>
  <c r="T13" i="10"/>
  <c r="T12" i="10"/>
  <c r="T11" i="10"/>
  <c r="T10" i="10"/>
  <c r="R14" i="10"/>
  <c r="Q14" i="10"/>
  <c r="P14" i="10"/>
  <c r="R13" i="10"/>
  <c r="Q13" i="10"/>
  <c r="P13" i="10"/>
  <c r="R12" i="10"/>
  <c r="Q12" i="10"/>
  <c r="P12" i="10"/>
  <c r="R11" i="10"/>
  <c r="Q11" i="10"/>
  <c r="P11" i="10"/>
  <c r="R10" i="10"/>
  <c r="R16" i="10" s="1"/>
  <c r="Q10" i="10"/>
  <c r="Q16" i="10" s="1"/>
  <c r="P10" i="10"/>
  <c r="P16" i="10" s="1"/>
  <c r="J14" i="10"/>
  <c r="I14" i="10"/>
  <c r="H14" i="10"/>
  <c r="J13" i="10"/>
  <c r="I13" i="10"/>
  <c r="H13" i="10"/>
  <c r="G13" i="10"/>
  <c r="J12" i="10"/>
  <c r="I12" i="10"/>
  <c r="H12" i="10"/>
  <c r="G12" i="10"/>
  <c r="J11" i="10"/>
  <c r="I11" i="10"/>
  <c r="H11" i="10"/>
  <c r="G11" i="10"/>
  <c r="J10" i="10"/>
  <c r="J16" i="10" s="1"/>
  <c r="I10" i="10"/>
  <c r="I16" i="10" s="1"/>
  <c r="H10" i="10"/>
  <c r="H16" i="10" s="1"/>
  <c r="G10" i="10"/>
  <c r="T14" i="20"/>
  <c r="T13" i="20"/>
  <c r="T12" i="20"/>
  <c r="T11" i="20"/>
  <c r="T10" i="20"/>
  <c r="R14" i="20"/>
  <c r="Q14" i="20"/>
  <c r="P14" i="20"/>
  <c r="O14" i="20"/>
  <c r="R13" i="20"/>
  <c r="Q13" i="20"/>
  <c r="P13" i="20"/>
  <c r="O13" i="20"/>
  <c r="R12" i="20"/>
  <c r="Q12" i="20"/>
  <c r="P12" i="20"/>
  <c r="O12" i="20"/>
  <c r="R11" i="20"/>
  <c r="Q11" i="20"/>
  <c r="P11" i="20"/>
  <c r="O11" i="20"/>
  <c r="R10" i="20"/>
  <c r="Q10" i="20"/>
  <c r="P10" i="20"/>
  <c r="O10" i="20"/>
  <c r="O10" i="7"/>
  <c r="J14" i="20"/>
  <c r="I14" i="20"/>
  <c r="H14" i="20"/>
  <c r="G14" i="20"/>
  <c r="J13" i="20"/>
  <c r="I13" i="20"/>
  <c r="H13" i="20"/>
  <c r="G13" i="20"/>
  <c r="J12" i="20"/>
  <c r="I12" i="20"/>
  <c r="H12" i="20"/>
  <c r="G12" i="20"/>
  <c r="J11" i="20"/>
  <c r="I11" i="20"/>
  <c r="H11" i="20"/>
  <c r="G11" i="20"/>
  <c r="J10" i="20"/>
  <c r="I10" i="20"/>
  <c r="H10" i="20"/>
  <c r="G10" i="20"/>
  <c r="S16" i="20"/>
  <c r="N16" i="20"/>
  <c r="M16" i="20"/>
  <c r="L16" i="20"/>
  <c r="K16" i="20"/>
  <c r="F16" i="20"/>
  <c r="E16" i="20"/>
  <c r="D16" i="20"/>
  <c r="C16" i="20"/>
  <c r="I16" i="20"/>
  <c r="J16" i="20"/>
  <c r="Q16" i="20"/>
  <c r="I10" i="16" l="1"/>
  <c r="I11" i="16"/>
  <c r="I12" i="16"/>
  <c r="I13" i="16"/>
  <c r="Q10" i="16"/>
  <c r="Q11" i="16"/>
  <c r="Q12" i="16"/>
  <c r="Q13" i="16"/>
  <c r="J10" i="16"/>
  <c r="J11" i="16"/>
  <c r="J12" i="16"/>
  <c r="J13" i="16"/>
  <c r="R10" i="16"/>
  <c r="R11" i="16"/>
  <c r="R12" i="16"/>
  <c r="R13" i="16"/>
  <c r="I10" i="14"/>
  <c r="I11" i="14"/>
  <c r="I12" i="14"/>
  <c r="I13" i="14"/>
  <c r="Q10" i="14"/>
  <c r="Q11" i="14"/>
  <c r="Q12" i="14"/>
  <c r="Q13" i="14"/>
  <c r="J10" i="14"/>
  <c r="J11" i="14"/>
  <c r="J12" i="14"/>
  <c r="J13" i="14"/>
  <c r="R10" i="14"/>
  <c r="R11" i="14"/>
  <c r="R12" i="14"/>
  <c r="R13" i="14"/>
  <c r="O10" i="13"/>
  <c r="O11" i="13"/>
  <c r="O12" i="13"/>
  <c r="O13" i="13"/>
  <c r="O10" i="10"/>
  <c r="O11" i="10"/>
  <c r="O12" i="10"/>
  <c r="O13" i="10"/>
  <c r="T16" i="20"/>
  <c r="R16" i="20"/>
  <c r="H16" i="20"/>
  <c r="P16" i="20"/>
  <c r="G16" i="20"/>
  <c r="R16" i="16" l="1"/>
  <c r="J16" i="16"/>
  <c r="Q16" i="16"/>
  <c r="I16" i="16"/>
  <c r="R16" i="14"/>
  <c r="J16" i="14"/>
  <c r="Q16" i="14"/>
  <c r="I16" i="14"/>
  <c r="O16" i="13"/>
  <c r="O16" i="10"/>
  <c r="O16" i="20"/>
  <c r="T16" i="7" l="1"/>
  <c r="T14" i="7"/>
  <c r="T13" i="7"/>
  <c r="T12" i="7"/>
  <c r="T11" i="7"/>
  <c r="T10" i="7"/>
  <c r="R14" i="7"/>
  <c r="Q14" i="7"/>
  <c r="P14" i="7"/>
  <c r="O14" i="7"/>
  <c r="R13" i="7"/>
  <c r="Q13" i="7"/>
  <c r="P13" i="7"/>
  <c r="O13" i="7"/>
  <c r="R12" i="7"/>
  <c r="Q12" i="7"/>
  <c r="P12" i="7"/>
  <c r="O12" i="7"/>
  <c r="R11" i="7"/>
  <c r="Q11" i="7"/>
  <c r="P11" i="7"/>
  <c r="O11" i="7"/>
  <c r="R10" i="7"/>
  <c r="Q10" i="7"/>
  <c r="P10" i="7"/>
  <c r="S16" i="7" l="1"/>
  <c r="R16" i="7"/>
  <c r="Q16" i="7"/>
  <c r="P16" i="7"/>
  <c r="O16" i="7"/>
  <c r="N16" i="7"/>
  <c r="M16" i="7"/>
  <c r="L16" i="7"/>
  <c r="K16" i="7"/>
  <c r="J16" i="7"/>
  <c r="I16" i="7"/>
  <c r="J14" i="7"/>
  <c r="I14" i="7"/>
  <c r="H14" i="7"/>
  <c r="J13" i="7"/>
  <c r="I13" i="7"/>
  <c r="H13" i="7"/>
  <c r="J12" i="7"/>
  <c r="I12" i="7"/>
  <c r="H12" i="7"/>
  <c r="J11" i="7"/>
  <c r="I11" i="7"/>
  <c r="H11" i="7"/>
  <c r="J10" i="7"/>
  <c r="I10" i="7"/>
  <c r="H10" i="7"/>
  <c r="H10" i="6"/>
  <c r="G14" i="7"/>
  <c r="G13" i="7"/>
  <c r="G12" i="7"/>
  <c r="G11" i="7"/>
  <c r="G10" i="7"/>
  <c r="G10" i="6"/>
  <c r="I10" i="6"/>
  <c r="J10" i="6"/>
  <c r="T10" i="6"/>
  <c r="G11" i="6"/>
  <c r="H11" i="6"/>
  <c r="I11" i="6"/>
  <c r="J11" i="6"/>
  <c r="T11" i="6"/>
  <c r="G13" i="6"/>
  <c r="H13" i="6"/>
  <c r="I13" i="6"/>
  <c r="J13" i="6"/>
  <c r="T13" i="6"/>
  <c r="G14" i="6"/>
  <c r="H14" i="6"/>
  <c r="I14" i="6"/>
  <c r="J14" i="6"/>
  <c r="T14" i="6"/>
  <c r="F16" i="7" l="1"/>
  <c r="E16" i="7"/>
  <c r="D16" i="7"/>
  <c r="C16" i="7"/>
  <c r="S16" i="6"/>
  <c r="N16" i="6"/>
  <c r="M16" i="6"/>
  <c r="L16" i="6"/>
  <c r="K16" i="6"/>
  <c r="T16" i="6"/>
  <c r="T12" i="6"/>
  <c r="T11" i="8"/>
  <c r="T12" i="8"/>
  <c r="T13" i="8"/>
  <c r="T14" i="8"/>
  <c r="T10" i="8"/>
  <c r="H16" i="7" l="1"/>
  <c r="P11" i="6"/>
  <c r="P10" i="6"/>
  <c r="Q11" i="6"/>
  <c r="Q10" i="6"/>
  <c r="R11" i="6"/>
  <c r="R10" i="6"/>
  <c r="O11" i="6"/>
  <c r="O10" i="6"/>
  <c r="P14" i="6"/>
  <c r="P13" i="6"/>
  <c r="Q14" i="6"/>
  <c r="Q13" i="6"/>
  <c r="R14" i="6"/>
  <c r="R13" i="6"/>
  <c r="O14" i="6"/>
  <c r="O13" i="6"/>
  <c r="Q12" i="6"/>
  <c r="R12" i="6"/>
  <c r="O12" i="6"/>
  <c r="O16" i="6" s="1"/>
  <c r="P12" i="6"/>
  <c r="J12" i="6"/>
  <c r="J16" i="6" s="1"/>
  <c r="I12" i="6"/>
  <c r="I16" i="6" s="1"/>
  <c r="H12" i="6"/>
  <c r="H16" i="6" s="1"/>
  <c r="G12" i="6"/>
  <c r="G16" i="6" s="1"/>
  <c r="R16" i="4"/>
  <c r="R14" i="4"/>
  <c r="R13" i="4"/>
  <c r="R12" i="4"/>
  <c r="R11" i="4"/>
  <c r="R10" i="4"/>
  <c r="Q16" i="4"/>
  <c r="Q14" i="4"/>
  <c r="Q13" i="4"/>
  <c r="Q12" i="4"/>
  <c r="Q11" i="4"/>
  <c r="Q10" i="4"/>
  <c r="P16" i="4"/>
  <c r="P14" i="4"/>
  <c r="P13" i="4"/>
  <c r="P12" i="4"/>
  <c r="P11" i="4"/>
  <c r="P10" i="4"/>
  <c r="O16" i="4"/>
  <c r="O14" i="4"/>
  <c r="O13" i="4"/>
  <c r="O12" i="4"/>
  <c r="O11" i="4"/>
  <c r="O10" i="4"/>
  <c r="N16" i="4"/>
  <c r="M16" i="4"/>
  <c r="L16" i="4"/>
  <c r="K16" i="4"/>
  <c r="J16" i="4"/>
  <c r="J14" i="4"/>
  <c r="J13" i="4"/>
  <c r="J12" i="4"/>
  <c r="J11" i="4"/>
  <c r="J10" i="4"/>
  <c r="I16" i="4"/>
  <c r="I14" i="4"/>
  <c r="I13" i="4"/>
  <c r="I12" i="4"/>
  <c r="I11" i="4"/>
  <c r="I10" i="4"/>
  <c r="H16" i="4"/>
  <c r="H14" i="4"/>
  <c r="H13" i="4"/>
  <c r="H12" i="4"/>
  <c r="H11" i="4"/>
  <c r="H10" i="4"/>
  <c r="G16" i="4"/>
  <c r="G14" i="4"/>
  <c r="G13" i="4"/>
  <c r="G12" i="4"/>
  <c r="G11" i="4"/>
  <c r="G10" i="4"/>
  <c r="F16" i="4"/>
  <c r="E16" i="4"/>
  <c r="D16" i="4"/>
  <c r="C16" i="4"/>
  <c r="S16" i="8"/>
  <c r="N16" i="8"/>
  <c r="M16" i="8"/>
  <c r="L16" i="8"/>
  <c r="K16" i="8"/>
  <c r="T16" i="8" s="1"/>
  <c r="R14" i="8"/>
  <c r="R13" i="8"/>
  <c r="R12" i="8"/>
  <c r="R11" i="8"/>
  <c r="R10" i="8"/>
  <c r="R16" i="8" s="1"/>
  <c r="Q14" i="8"/>
  <c r="Q13" i="8"/>
  <c r="Q12" i="8"/>
  <c r="Q11" i="8"/>
  <c r="Q10" i="8"/>
  <c r="Q16" i="8" s="1"/>
  <c r="P14" i="8"/>
  <c r="P13" i="8"/>
  <c r="P10" i="8"/>
  <c r="O14" i="8"/>
  <c r="O13" i="8"/>
  <c r="O12" i="8"/>
  <c r="O11" i="8"/>
  <c r="O10" i="8"/>
  <c r="O16" i="8" s="1"/>
  <c r="J16" i="8"/>
  <c r="J14" i="8"/>
  <c r="J13" i="8"/>
  <c r="J12" i="8"/>
  <c r="J11" i="8"/>
  <c r="J10" i="8"/>
  <c r="I16" i="8"/>
  <c r="I14" i="8"/>
  <c r="I13" i="8"/>
  <c r="I12" i="8"/>
  <c r="I11" i="8"/>
  <c r="I10" i="8"/>
  <c r="G11" i="8"/>
  <c r="G12" i="8"/>
  <c r="G13" i="8"/>
  <c r="G14" i="8"/>
  <c r="G16" i="8" s="1"/>
  <c r="G10" i="8"/>
  <c r="H14" i="8"/>
  <c r="H13" i="8"/>
  <c r="H12" i="8"/>
  <c r="H11" i="8"/>
  <c r="H10" i="8"/>
  <c r="F16" i="8"/>
  <c r="E16" i="8"/>
  <c r="D16" i="8"/>
  <c r="C16" i="8"/>
  <c r="G16" i="7" l="1"/>
  <c r="Q16" i="6"/>
  <c r="P16" i="6"/>
  <c r="R16" i="6"/>
  <c r="P11" i="8"/>
  <c r="P16" i="8" s="1"/>
  <c r="P12" i="8"/>
  <c r="H16" i="8"/>
  <c r="U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U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S16" i="16"/>
  <c r="U16" i="16"/>
  <c r="T16" i="17" l="1"/>
  <c r="U16" i="14"/>
  <c r="S16" i="14"/>
  <c r="S16" i="13" l="1"/>
  <c r="C16" i="13"/>
  <c r="U16" i="13"/>
  <c r="U16" i="12"/>
</calcChain>
</file>

<file path=xl/sharedStrings.xml><?xml version="1.0" encoding="utf-8"?>
<sst xmlns="http://schemas.openxmlformats.org/spreadsheetml/2006/main" count="564" uniqueCount="59">
  <si>
    <t xml:space="preserve">i.MAS vartotojų skaičiaus ataskaita </t>
  </si>
  <si>
    <t>AVMI</t>
  </si>
  <si>
    <t>Savivaldybė</t>
  </si>
  <si>
    <t>Ataskaitinis laikotarpis</t>
  </si>
  <si>
    <t>Praėjęs laikotarpis</t>
  </si>
  <si>
    <t>Skirtumas</t>
  </si>
  <si>
    <t>Vartotojų skaičius</t>
  </si>
  <si>
    <t>Iš jų:</t>
  </si>
  <si>
    <t>Dalis pagal visas apskritis ir savivaldybes,%</t>
  </si>
  <si>
    <t>Skaičius</t>
  </si>
  <si>
    <t>%</t>
  </si>
  <si>
    <t>i.MAS</t>
  </si>
  <si>
    <t>i.SAF</t>
  </si>
  <si>
    <t>i.VAZ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</si>
  <si>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</si>
  <si>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</si>
  <si>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</si>
  <si>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</si>
  <si>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</si>
  <si>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</si>
  <si>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</si>
  <si>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</si>
  <si>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t>Ataskaitinis laikotarpis: 2018-01-01 - 2018-01-31</t>
  </si>
  <si>
    <t>Praėjęs laikotarpis: 2017-01-01 - 2017-01-31</t>
  </si>
  <si>
    <t>Ataskaitinis laikotarpis: 2018-02-01 - 2018-02-28</t>
  </si>
  <si>
    <t>Praėjęs laikotarpis: 2017-02-01 - 2017-02-28</t>
  </si>
  <si>
    <t>Ataskaitinis laikotarpis: 2018-03-01 - 2018-03-31</t>
  </si>
  <si>
    <t>Praėjęs laikotarpis: 2017-03-01 - 2017-03-31</t>
  </si>
  <si>
    <t>Ataskaitinis laikotarpis: 2018-04-01 - 2018-04-30</t>
  </si>
  <si>
    <t>Praėjęs laikotarpis: 2017-04-01 - 2017-04-30</t>
  </si>
  <si>
    <t>Ataskaitos sugeneravimo data: 2018-05-07</t>
  </si>
  <si>
    <t>Ataskaitinis laikotarpis: 2018-05-01 - 2018-05-31</t>
  </si>
  <si>
    <t>Ataskaitos sugeneravimo data: 2018-06-07</t>
  </si>
  <si>
    <t>Praėjęs laikotarpis: 2017-05-01 - 2017-05-31</t>
  </si>
  <si>
    <t>Ataskaitinis laikotarpis: 2018-06-01 - 2018-06-30</t>
  </si>
  <si>
    <t>Praėjęs laikotarpis: 2017-06-01 - 2017-06-30</t>
  </si>
  <si>
    <t>Ataskaitos sugeneravimo data: 2018-07-04</t>
  </si>
  <si>
    <t>Ataskaitos sugeneravimo data: 2018-08-01</t>
  </si>
  <si>
    <r>
      <rPr>
        <sz val="12"/>
        <color rgb="FF333333"/>
        <rFont val="Arial"/>
        <family val="2"/>
        <charset val="186"/>
      </rPr>
      <t xml:space="preserve">Ataskaitos sugeneravimo data: </t>
    </r>
    <r>
      <rPr>
        <sz val="12"/>
        <color theme="1"/>
        <rFont val="Arial"/>
        <family val="2"/>
        <charset val="186"/>
      </rPr>
      <t>2018-03-05</t>
    </r>
  </si>
  <si>
    <r>
      <rPr>
        <sz val="12"/>
        <color rgb="FF333333"/>
        <rFont val="Arial"/>
        <family val="2"/>
        <charset val="186"/>
      </rPr>
      <t xml:space="preserve">Ataskaitos sugeneravimo data: </t>
    </r>
    <r>
      <rPr>
        <sz val="12"/>
        <color theme="1"/>
        <rFont val="Arial"/>
        <family val="2"/>
        <charset val="186"/>
      </rPr>
      <t>2018-04-03</t>
    </r>
  </si>
  <si>
    <r>
      <rPr>
        <sz val="12"/>
        <color rgb="FF333333"/>
        <rFont val="Arial"/>
        <family val="2"/>
        <charset val="186"/>
      </rPr>
      <t xml:space="preserve">Ataskaitos sugeneravimo data: </t>
    </r>
    <r>
      <rPr>
        <sz val="12"/>
        <color theme="1"/>
        <rFont val="Arial"/>
        <family val="2"/>
        <charset val="186"/>
      </rPr>
      <t>2018-02-05</t>
    </r>
  </si>
  <si>
    <t>Ataskaitinis laikotarpis: 2018-08-01 - 2018-08-31</t>
  </si>
  <si>
    <t>Praėjęs laikotarpis: 2017-08-01 - 2017-08-31</t>
  </si>
  <si>
    <t>Ataskaitinis laikotarpis: 2018-07-01 - 2018-07-31</t>
  </si>
  <si>
    <t>Praėjęs laikotarpis: 2017-07-01 - 2017-07-31</t>
  </si>
  <si>
    <t>Ataskaitos sugeneravimo data: 2018-09-03</t>
  </si>
  <si>
    <t>Ataskaitinis laikotarpis: 2018-09-01 - 2018-09-30</t>
  </si>
  <si>
    <t>Praėjęs laikotarpis: 2017-09-01 - 2017-09-30</t>
  </si>
  <si>
    <t>Ataskaitos sugeneravimo data: 2018-10-02</t>
  </si>
  <si>
    <t>Ataskaitinis laikotarpis: 2018-10-01 - 2018-10-31</t>
  </si>
  <si>
    <t>Praėjęs laikotarpis: 2017-10-01 - 2017-10-31</t>
  </si>
  <si>
    <t>Ataskaitos sugeneravimo data: 2019-01-21</t>
  </si>
  <si>
    <t>Ataskaitinis laikotarpis: 2018-11-01 - 2018-11-30</t>
  </si>
  <si>
    <t>Praėjęs laikotarpis: 2017-11-01 - 2017-11-30</t>
  </si>
  <si>
    <t>Ataskaitinis laikotarpis: 2018-12-01 - 2018-12-31</t>
  </si>
  <si>
    <t>Praėjęs laikotarpis: 2017-12-01 - 2017-12-31</t>
  </si>
  <si>
    <t>Ataskaitinis laikotarpis: 2018-01-01 - 2018-12-31</t>
  </si>
  <si>
    <t>Praėjęs laikotarpis: 2017-01-01 - 2017-12-31</t>
  </si>
  <si>
    <t>Ataskaitos sugeneravimo data: 2019-01-25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</si>
</sst>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6"/>
      <color theme="1"/>
      <name val="Arial"/>
    </font>
    <font>
      <sz val="12"/>
      <color theme="1"/>
      <name val="Arial"/>
    </font>
    <font>
      <b/>
      <sz val="12"/>
      <color rgb="FF333333"/>
      <name val="Arial"/>
    </font>
    <font>
      <b/>
      <sz val="11"/>
      <color theme="1"/>
      <name val="Arial"/>
    </font>
    <font>
      <sz val="10"/>
      <color theme="1"/>
      <name val="Arial"/>
    </font>
    <font>
      <sz val="12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sz val="12"/>
      <color rgb="FF333333"/>
      <name val="Arial"/>
      <family val="2"/>
      <charset val="186"/>
    </font>
    <font>
      <b/>
      <sz val="10"/>
      <color theme="1"/>
      <name val="Arial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2">
    <xf numFmtId="0" fontId="0" fillId="0" borderId="0" xfId="0"/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10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3" fontId="7" fillId="3" borderId="1" xfId="0" applyNumberFormat="1" applyFont="1" applyFill="1" applyBorder="1" applyAlignment="1">
      <alignment horizontal="left" vertical="center" wrapText="1"/>
    </xf>
    <xf numFmtId="10" fontId="7" fillId="3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  <xf numFmtId="0" fontId="0" fillId="4" borderId="0" xfId="0" applyFill="1"/>
    <xf numFmtId="0" fontId="7" fillId="3" borderId="1" xfId="0" applyNumberFormat="1" applyFont="1" applyFill="1" applyBorder="1" applyAlignment="1">
      <alignment horizontal="left" vertical="center" wrapText="1"/>
    </xf>
    <xf numFmtId="10" fontId="5" fillId="0" borderId="1" xfId="0" applyNumberFormat="1" applyFont="1" applyBorder="1" applyAlignment="1">
      <alignment horizontal="left" vertical="center" wrapText="1"/>
    </xf>
    <xf numFmtId="3" fontId="0" fillId="4" borderId="0" xfId="0" applyNumberFormat="1" applyFill="1"/>
    <xf numFmtId="3" fontId="5" fillId="0" borderId="1" xfId="0" applyNumberFormat="1" applyFont="1" applyBorder="1" applyAlignment="1">
      <alignment horizontal="left" vertical="center" wrapText="1"/>
    </xf>
    <xf numFmtId="3" fontId="0" fillId="0" borderId="0" xfId="0" applyNumberFormat="1"/>
    <xf numFmtId="1" fontId="5" fillId="0" borderId="1" xfId="0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0" fontId="7" fillId="3" borderId="1" xfId="1" applyNumberFormat="1" applyFont="1" applyFill="1" applyBorder="1" applyAlignment="1">
      <alignment horizontal="left" vertical="center" wrapText="1"/>
    </xf>
    <xf numFmtId="9" fontId="5" fillId="0" borderId="1" xfId="1" applyFont="1" applyBorder="1" applyAlignment="1">
      <alignment horizontal="left" vertical="center" wrapText="1"/>
    </xf>
    <xf numFmtId="9" fontId="5" fillId="3" borderId="1" xfId="1" applyFont="1" applyFill="1" applyBorder="1" applyAlignment="1">
      <alignment horizontal="left" vertical="center" wrapText="1"/>
    </xf>
    <xf numFmtId="10" fontId="5" fillId="3" borderId="1" xfId="1" applyNumberFormat="1" applyFont="1" applyFill="1" applyBorder="1" applyAlignment="1">
      <alignment horizontal="left" vertical="center" wrapText="1"/>
    </xf>
    <xf numFmtId="10" fontId="0" fillId="0" borderId="0" xfId="1" applyNumberFormat="1" applyFont="1"/>
    <xf numFmtId="9" fontId="5" fillId="0" borderId="1" xfId="1" applyFont="1" applyFill="1" applyBorder="1" applyAlignment="1">
      <alignment horizontal="left" vertical="center" wrapText="1"/>
    </xf>
    <xf numFmtId="10" fontId="5" fillId="0" borderId="1" xfId="1" applyNumberFormat="1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left" vertical="center" wrapText="1"/>
    </xf>
    <xf numFmtId="9" fontId="5" fillId="0" borderId="1" xfId="1" applyNumberFormat="1" applyFont="1" applyFill="1" applyBorder="1" applyAlignment="1">
      <alignment horizontal="left" vertical="center" wrapText="1"/>
    </xf>
    <xf numFmtId="9" fontId="7" fillId="0" borderId="1" xfId="1" applyFont="1" applyBorder="1" applyAlignment="1">
      <alignment horizontal="left" vertical="center" wrapText="1"/>
    </xf>
    <xf numFmtId="9" fontId="7" fillId="0" borderId="1" xfId="1" applyNumberFormat="1" applyFont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indent="1"/>
    </xf>
    <xf numFmtId="3" fontId="5" fillId="3" borderId="5" xfId="0" applyNumberFormat="1" applyFont="1" applyFill="1" applyBorder="1" applyAlignment="1">
      <alignment horizontal="left" vertical="center" wrapText="1"/>
    </xf>
    <xf numFmtId="3" fontId="5" fillId="3" borderId="7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indent="1"/>
    </xf>
    <xf numFmtId="3" fontId="5" fillId="0" borderId="5" xfId="0" applyNumberFormat="1" applyFont="1" applyFill="1" applyBorder="1" applyAlignment="1">
      <alignment horizontal="left" vertical="center" wrapText="1"/>
    </xf>
    <xf numFmtId="3" fontId="5" fillId="0" borderId="7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inden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left" vertical="center" wrapText="1"/>
    </xf>
    <xf numFmtId="3" fontId="4" fillId="2" borderId="6" xfId="0" applyNumberFormat="1" applyFont="1" applyFill="1" applyBorder="1" applyAlignment="1">
      <alignment horizontal="left" vertical="center" wrapText="1"/>
    </xf>
    <xf numFmtId="3" fontId="4" fillId="2" borderId="7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('2018'!$D$9,'2018'!$D$16)</c15:sqref>
                  </c15:fullRef>
                </c:ext>
              </c:extLst>
              <c:f>'2018'!$D$16</c:f>
              <c:numCache>
                <c:formatCode>0</c:formatCode>
                <c:ptCount val="1"/>
                <c:pt idx="0">
                  <c:v>93182</c:v>
                </c:pt>
              </c:numCache>
            </c:numRef>
          </c:val>
        </c:ser>
        <c:ser>
          <c:idx val="1"/>
          <c:order val="1"/>
          <c:tx>
            <c:strRef>
              <c:f>'2018'!$E$8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('2018'!$E$9,'2018'!$E$16)</c15:sqref>
                  </c15:fullRef>
                </c:ext>
              </c:extLst>
              <c:f>'2018'!$E$16</c:f>
              <c:numCache>
                <c:formatCode>0</c:formatCode>
                <c:ptCount val="1"/>
                <c:pt idx="0">
                  <c:v>93099</c:v>
                </c:pt>
              </c:numCache>
            </c:numRef>
          </c:val>
        </c:ser>
        <c:ser>
          <c:idx val="2"/>
          <c:order val="2"/>
          <c:tx>
            <c:strRef>
              <c:f>'2018'!$F$8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('2018'!$F$9,'2018'!$F$16)</c15:sqref>
                  </c15:fullRef>
                </c:ext>
              </c:extLst>
              <c:f>'2018'!$F$16</c:f>
              <c:numCache>
                <c:formatCode>0</c:formatCode>
                <c:ptCount val="1"/>
                <c:pt idx="0">
                  <c:v>33016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70496704"/>
        <c:axId val="-2070495616"/>
      </c:barChart>
      <c:catAx>
        <c:axId val="-20704967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070495616"/>
        <c:crosses val="autoZero"/>
        <c:auto val="1"/>
        <c:lblAlgn val="ctr"/>
        <c:lblOffset val="100"/>
        <c:noMultiLvlLbl val="0"/>
      </c:catAx>
      <c:valAx>
        <c:axId val="-207049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7049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('2018-01'!$A$10,'2018-01'!$A$11,'2018-01'!$A$12,'2018-01'!$A$13,'2018-01'!$A$14)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('2018-01'!$F$10,'2018-01'!$F$11,'2018-01'!$F$12,'2018-01'!$F$13,'2018-01'!$F$14)</c:f>
              <c:numCache>
                <c:formatCode>#,##0</c:formatCode>
                <c:ptCount val="5"/>
                <c:pt idx="0">
                  <c:v>4117</c:v>
                </c:pt>
                <c:pt idx="1">
                  <c:v>2312</c:v>
                </c:pt>
                <c:pt idx="2">
                  <c:v>1628</c:v>
                </c:pt>
                <c:pt idx="3">
                  <c:v>1355</c:v>
                </c:pt>
                <c:pt idx="4">
                  <c:v>3552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'2018-01'!$E$8:$E$9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('2018-01'!$M$16,'2018-01'!$E$16)</c:f>
              <c:numCache>
                <c:formatCode>#,##0</c:formatCode>
                <c:ptCount val="2"/>
                <c:pt idx="0">
                  <c:v>54141</c:v>
                </c:pt>
                <c:pt idx="1">
                  <c:v>53328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'2018-01'!$F$8:$F$9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('2018-01'!$N$16,'2018-01'!$F$16)</c:f>
              <c:numCache>
                <c:formatCode>#,##0</c:formatCode>
                <c:ptCount val="2"/>
                <c:pt idx="0">
                  <c:v>17445</c:v>
                </c:pt>
                <c:pt idx="1">
                  <c:v>12964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088604224"/>
        <c:axId val="-2088614016"/>
      </c:lineChart>
      <c:catAx>
        <c:axId val="-20886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14016"/>
        <c:crosses val="autoZero"/>
        <c:auto val="1"/>
        <c:lblAlgn val="ctr"/>
        <c:lblOffset val="100"/>
        <c:noMultiLvlLbl val="0"/>
      </c:catAx>
      <c:valAx>
        <c:axId val="-208861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0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'2018-01'!$D$8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('2018-01'!$L$16,'2018-01'!$D$16)</c:f>
              <c:numCache>
                <c:formatCode>#,##0</c:formatCode>
                <c:ptCount val="2"/>
                <c:pt idx="0">
                  <c:v>54279</c:v>
                </c:pt>
                <c:pt idx="1">
                  <c:v>53479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088610208"/>
        <c:axId val="-2088602048"/>
      </c:lineChart>
      <c:catAx>
        <c:axId val="-208861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02048"/>
        <c:crosses val="autoZero"/>
        <c:auto val="1"/>
        <c:lblAlgn val="ctr"/>
        <c:lblOffset val="100"/>
        <c:noMultiLvlLbl val="0"/>
      </c:catAx>
      <c:valAx>
        <c:axId val="-208860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1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'2018-02'!$D$8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('2018-02'!$D$9,'2018-02'!$D$16)</c15:sqref>
                  </c15:fullRef>
                </c:ext>
              </c:extLst>
              <c:f>'2018-02'!$D$16</c:f>
              <c:numCache>
                <c:formatCode>#,##0</c:formatCode>
                <c:ptCount val="1"/>
                <c:pt idx="0">
                  <c:v>45799</c:v>
                </c:pt>
              </c:numCache>
            </c:numRef>
          </c:val>
        </c:ser>
        <c:ser>
          <c:idx val="1"/>
          <c:order val="1"/>
          <c:tx>
            <c:strRef>
              <c:f>'2018-02'!$E$8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('2018-02'!$E$9,'2018-02'!$E$16)</c15:sqref>
                  </c15:fullRef>
                </c:ext>
              </c:extLst>
              <c:f>'2018-02'!$E$16</c:f>
              <c:numCache>
                <c:formatCode>0.00</c:formatCode>
                <c:ptCount val="1"/>
                <c:pt idx="0">
                  <c:v>45637</c:v>
                </c:pt>
              </c:numCache>
            </c:numRef>
          </c:val>
        </c:ser>
        <c:ser>
          <c:idx val="2"/>
          <c:order val="2"/>
          <c:tx>
            <c:strRef>
              <c:f>'2018-02'!$F$8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('2018-02'!$F$9,'2018-02'!$F$16)</c15:sqref>
                  </c15:fullRef>
                </c:ext>
              </c:extLst>
              <c:f>'2018-02'!$F$16</c:f>
              <c:numCache>
                <c:formatCode>0.00</c:formatCode>
                <c:ptCount val="1"/>
                <c:pt idx="0">
                  <c:v>11442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88614560"/>
        <c:axId val="-2088610752"/>
      </c:barChart>
      <c:catAx>
        <c:axId val="-2088614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088610752"/>
        <c:crosses val="autoZero"/>
        <c:auto val="1"/>
        <c:lblAlgn val="ctr"/>
        <c:lblOffset val="100"/>
        <c:noMultiLvlLbl val="0"/>
      </c:catAx>
      <c:valAx>
        <c:axId val="-208861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1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('2018-02'!$A$10,'2018-02'!$A$11,'2018-02'!$A$12,'2018-02'!$A$13,'2018-02'!$A$14)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('2018-02'!$D$10,'2018-02'!$D$11,'2018-02'!$D$12,'2018-02'!$D$13,'2018-02'!$D$14)</c:f>
              <c:numCache>
                <c:formatCode>#,##0</c:formatCode>
                <c:ptCount val="5"/>
                <c:pt idx="0">
                  <c:v>13722</c:v>
                </c:pt>
                <c:pt idx="1">
                  <c:v>8364</c:v>
                </c:pt>
                <c:pt idx="2">
                  <c:v>5063</c:v>
                </c:pt>
                <c:pt idx="3">
                  <c:v>4089</c:v>
                </c:pt>
                <c:pt idx="4">
                  <c:v>14561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('2018-02'!$A$10,'2018-02'!$A$11,'2018-02'!$A$12,'2018-02'!$A$13,'2018-02'!$A$14)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('2018-02'!$E$10,'2018-02'!$E$11,'2018-02'!$E$12,'2018-02'!$E$13,'2018-02'!$E$14)</c:f>
              <c:numCache>
                <c:formatCode>0.00</c:formatCode>
                <c:ptCount val="5"/>
                <c:pt idx="0">
                  <c:v>13669</c:v>
                </c:pt>
                <c:pt idx="1">
                  <c:v>8336</c:v>
                </c:pt>
                <c:pt idx="2">
                  <c:v>5048</c:v>
                </c:pt>
                <c:pt idx="3">
                  <c:v>4064</c:v>
                </c:pt>
                <c:pt idx="4">
                  <c:v>14520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('2018-02'!$A$10,'2018-02'!$A$11,'2018-02'!$A$12,'2018-02'!$A$13,'2018-02'!$A$14)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('2018-02'!$F$10,'2018-02'!$F$11,'2018-02'!$F$12,'2018-02'!$F$13,'2018-02'!$F$14)</c:f>
              <c:numCache>
                <c:formatCode>0.00</c:formatCode>
                <c:ptCount val="5"/>
                <c:pt idx="0">
                  <c:v>3755</c:v>
                </c:pt>
                <c:pt idx="1">
                  <c:v>1970</c:v>
                </c:pt>
                <c:pt idx="2">
                  <c:v>1349</c:v>
                </c:pt>
                <c:pt idx="3">
                  <c:v>1163</c:v>
                </c:pt>
                <c:pt idx="4">
                  <c:v>3205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'2018-02'!$E$8:$E$9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('2018-02'!$M$16,'2018-02'!$E$16)</c:f>
              <c:numCache>
                <c:formatCode>0.00</c:formatCode>
                <c:ptCount val="2"/>
                <c:pt idx="0">
                  <c:v>42337</c:v>
                </c:pt>
                <c:pt idx="1">
                  <c:v>45637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'2018-02'!$F$8:$F$9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('2018-02'!$N$16,'2018-02'!$F$16)</c:f>
              <c:numCache>
                <c:formatCode>0.00</c:formatCode>
                <c:ptCount val="2"/>
                <c:pt idx="0">
                  <c:v>14309</c:v>
                </c:pt>
                <c:pt idx="1">
                  <c:v>11442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088616736"/>
        <c:axId val="-2088601504"/>
      </c:lineChart>
      <c:catAx>
        <c:axId val="-208861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01504"/>
        <c:crosses val="autoZero"/>
        <c:auto val="1"/>
        <c:lblAlgn val="ctr"/>
        <c:lblOffset val="100"/>
        <c:noMultiLvlLbl val="0"/>
      </c:catAx>
      <c:valAx>
        <c:axId val="-208860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1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'2018-02'!$D$8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('2018-02'!$L$16,'2018-02'!$D$16)</c:f>
              <c:numCache>
                <c:formatCode>#,##0</c:formatCode>
                <c:ptCount val="2"/>
                <c:pt idx="0">
                  <c:v>42466</c:v>
                </c:pt>
                <c:pt idx="1">
                  <c:v>45799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088609664"/>
        <c:axId val="-2088607488"/>
      </c:lineChart>
      <c:catAx>
        <c:axId val="-20886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07488"/>
        <c:crosses val="autoZero"/>
        <c:auto val="1"/>
        <c:lblAlgn val="ctr"/>
        <c:lblOffset val="100"/>
        <c:noMultiLvlLbl val="0"/>
      </c:catAx>
      <c:valAx>
        <c:axId val="-208860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0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'2018-03'!$D$8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('2018-03'!$D$9,'2018-03'!$D$16)</c15:sqref>
                  </c15:fullRef>
                </c:ext>
              </c:extLst>
              <c:f>'2018-03'!$D$16</c:f>
              <c:numCache>
                <c:formatCode>#,##0</c:formatCode>
                <c:ptCount val="1"/>
                <c:pt idx="0">
                  <c:v>47751</c:v>
                </c:pt>
              </c:numCache>
            </c:numRef>
          </c:val>
        </c:ser>
        <c:ser>
          <c:idx val="1"/>
          <c:order val="1"/>
          <c:tx>
            <c:strRef>
              <c:f>'2018-03'!$E$8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('2018-03'!$E$9,'2018-03'!$E$16)</c15:sqref>
                  </c15:fullRef>
                </c:ext>
              </c:extLst>
              <c:f>'2018-03'!$E$16</c:f>
              <c:numCache>
                <c:formatCode>#,##0</c:formatCode>
                <c:ptCount val="1"/>
                <c:pt idx="0">
                  <c:v>47606</c:v>
                </c:pt>
              </c:numCache>
            </c:numRef>
          </c:val>
        </c:ser>
        <c:ser>
          <c:idx val="2"/>
          <c:order val="2"/>
          <c:tx>
            <c:strRef>
              <c:f>'2018-03'!$F$8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('2018-03'!$F$9,'2018-03'!$F$16)</c15:sqref>
                  </c15:fullRef>
                </c:ext>
              </c:extLst>
              <c:f>'2018-03'!$F$16</c:f>
              <c:numCache>
                <c:formatCode>#,##0</c:formatCode>
                <c:ptCount val="1"/>
                <c:pt idx="0">
                  <c:v>11934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88615648"/>
        <c:axId val="-2088604768"/>
      </c:barChart>
      <c:catAx>
        <c:axId val="-2088615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088604768"/>
        <c:crosses val="autoZero"/>
        <c:auto val="1"/>
        <c:lblAlgn val="ctr"/>
        <c:lblOffset val="100"/>
        <c:noMultiLvlLbl val="0"/>
      </c:catAx>
      <c:valAx>
        <c:axId val="-208860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1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('2018'!$A$10,'2018'!$A$11,'2018'!$A$12,'2018'!$A$13,'2018'!$A$14)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('2018'!$D$10,'2018'!$D$11,'2018'!$D$12,'2018'!$D$13,'2018'!$D$14)</c:f>
              <c:numCache>
                <c:formatCode>General</c:formatCode>
                <c:ptCount val="5"/>
                <c:pt idx="0">
                  <c:v>27578</c:v>
                </c:pt>
                <c:pt idx="1">
                  <c:v>17390</c:v>
                </c:pt>
                <c:pt idx="2">
                  <c:v>10530</c:v>
                </c:pt>
                <c:pt idx="3">
                  <c:v>8383</c:v>
                </c:pt>
                <c:pt idx="4">
                  <c:v>29301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('2018-03'!$A$10,'2018-03'!$A$11,'2018-03'!$A$12,'2018-03'!$A$13,'2018-03'!$A$14)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('2018-03'!$D$10,'2018-03'!$D$11,'2018-03'!$D$12,'2018-03'!$D$13,'2018-03'!$D$14)</c:f>
              <c:numCache>
                <c:formatCode>General</c:formatCode>
                <c:ptCount val="5"/>
                <c:pt idx="0">
                  <c:v>14234</c:v>
                </c:pt>
                <c:pt idx="1">
                  <c:v>8817</c:v>
                </c:pt>
                <c:pt idx="2">
                  <c:v>5340</c:v>
                </c:pt>
                <c:pt idx="3">
                  <c:v>4280</c:v>
                </c:pt>
                <c:pt idx="4">
                  <c:v>15080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('2018-03'!$A$10,'2018-03'!$A$11,'2018-03'!$A$12,'2018-03'!$A$13,'2018-03'!$A$14)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('2018-03'!$E$10,'2018-03'!$E$11,'2018-03'!$E$12,'2018-03'!$E$13,'2018-03'!$E$14)</c:f>
              <c:numCache>
                <c:formatCode>General</c:formatCode>
                <c:ptCount val="5"/>
                <c:pt idx="0">
                  <c:v>14184</c:v>
                </c:pt>
                <c:pt idx="1">
                  <c:v>8790</c:v>
                </c:pt>
                <c:pt idx="2">
                  <c:v>5330</c:v>
                </c:pt>
                <c:pt idx="3">
                  <c:v>4260</c:v>
                </c:pt>
                <c:pt idx="4">
                  <c:v>15042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('2018-03'!$A$10,'2018-03'!$A$11,'2018-03'!$A$12,'2018-03'!$A$13,'2018-03'!$A$14)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('2018-03'!$F$10,'2018-03'!$F$11,'2018-03'!$F$12,'2018-03'!$F$13,'2018-03'!$F$14)</c:f>
              <c:numCache>
                <c:formatCode>General</c:formatCode>
                <c:ptCount val="5"/>
                <c:pt idx="0">
                  <c:v>3879</c:v>
                </c:pt>
                <c:pt idx="1">
                  <c:v>2128</c:v>
                </c:pt>
                <c:pt idx="2">
                  <c:v>1420</c:v>
                </c:pt>
                <c:pt idx="3">
                  <c:v>1225</c:v>
                </c:pt>
                <c:pt idx="4">
                  <c:v>3282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'2018-03'!$E$8:$E$9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('2018-03'!$M$16,'2018-03'!$E$16)</c:f>
              <c:numCache>
                <c:formatCode>#,##0</c:formatCode>
                <c:ptCount val="2"/>
                <c:pt idx="0">
                  <c:v>43810</c:v>
                </c:pt>
                <c:pt idx="1">
                  <c:v>47606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'2018-03'!$F$8:$F$9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('2018-03'!$N$16,'2018-03'!$F$16)</c:f>
              <c:numCache>
                <c:formatCode>#,##0</c:formatCode>
                <c:ptCount val="2"/>
                <c:pt idx="0">
                  <c:v>15027</c:v>
                </c:pt>
                <c:pt idx="1">
                  <c:v>11934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088603680"/>
        <c:axId val="-2088605312"/>
      </c:lineChart>
      <c:catAx>
        <c:axId val="-20886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05312"/>
        <c:crosses val="autoZero"/>
        <c:auto val="1"/>
        <c:lblAlgn val="ctr"/>
        <c:lblOffset val="100"/>
        <c:noMultiLvlLbl val="0"/>
      </c:catAx>
      <c:valAx>
        <c:axId val="-20886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0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'2018-03'!$D$8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('2018-03'!$L$16,'2018-03'!$D$16)</c:f>
              <c:numCache>
                <c:formatCode>#,##0</c:formatCode>
                <c:ptCount val="2"/>
                <c:pt idx="0">
                  <c:v>43936</c:v>
                </c:pt>
                <c:pt idx="1">
                  <c:v>47751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088605856"/>
        <c:axId val="-2088611296"/>
      </c:lineChart>
      <c:catAx>
        <c:axId val="-208860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11296"/>
        <c:crosses val="autoZero"/>
        <c:auto val="1"/>
        <c:lblAlgn val="ctr"/>
        <c:lblOffset val="100"/>
        <c:noMultiLvlLbl val="0"/>
      </c:catAx>
      <c:valAx>
        <c:axId val="-208861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0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'2018-04'!$D$8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('2018-04'!$D$9,'2018-04'!$D$16)</c15:sqref>
                  </c15:fullRef>
                </c:ext>
              </c:extLst>
              <c:f>'2018-04'!$D$16</c:f>
              <c:numCache>
                <c:formatCode>#,##0</c:formatCode>
                <c:ptCount val="1"/>
                <c:pt idx="0">
                  <c:v>47253</c:v>
                </c:pt>
              </c:numCache>
            </c:numRef>
          </c:val>
        </c:ser>
        <c:ser>
          <c:idx val="1"/>
          <c:order val="1"/>
          <c:tx>
            <c:strRef>
              <c:f>'2018-04'!$E$8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('2018-04'!$E$9,'2018-04'!$E$16)</c15:sqref>
                  </c15:fullRef>
                </c:ext>
              </c:extLst>
              <c:f>'2018-04'!$E$16</c:f>
              <c:numCache>
                <c:formatCode>#,##0</c:formatCode>
                <c:ptCount val="1"/>
                <c:pt idx="0">
                  <c:v>47097</c:v>
                </c:pt>
              </c:numCache>
            </c:numRef>
          </c:val>
        </c:ser>
        <c:ser>
          <c:idx val="2"/>
          <c:order val="2"/>
          <c:tx>
            <c:strRef>
              <c:f>'2018-04'!$F$8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('2018-04'!$F$9,'2018-04'!$F$16)</c15:sqref>
                  </c15:fullRef>
                </c:ext>
              </c:extLst>
              <c:f>'2018-04'!$F$16</c:f>
              <c:numCache>
                <c:formatCode>#,##0</c:formatCode>
                <c:ptCount val="1"/>
                <c:pt idx="0">
                  <c:v>11736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88613472"/>
        <c:axId val="-2088611840"/>
      </c:barChart>
      <c:catAx>
        <c:axId val="-20886134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088611840"/>
        <c:crosses val="autoZero"/>
        <c:auto val="1"/>
        <c:lblAlgn val="ctr"/>
        <c:lblOffset val="100"/>
        <c:noMultiLvlLbl val="0"/>
      </c:catAx>
      <c:valAx>
        <c:axId val="-208861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1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('2018-04'!$A$10,'2018-04'!$A$11,'2018-04'!$A$12,'2018-04'!$A$13,'2018-04'!$A$14)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('2018-04'!$D$10,'2018-04'!$D$11,'2018-04'!$D$12,'2018-04'!$D$13,'2018-04'!$D$14)</c:f>
              <c:numCache>
                <c:formatCode>#,##0</c:formatCode>
                <c:ptCount val="5"/>
                <c:pt idx="0">
                  <c:v>14044</c:v>
                </c:pt>
                <c:pt idx="1">
                  <c:v>8712</c:v>
                </c:pt>
                <c:pt idx="2">
                  <c:v>5333</c:v>
                </c:pt>
                <c:pt idx="3">
                  <c:v>4167</c:v>
                </c:pt>
                <c:pt idx="4">
                  <c:v>14997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('2018-04'!$A$10,'2018-04'!$A$11,'2018-04'!$A$12,'2018-04'!$A$13,'2018-04'!$A$14)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('2018-04'!$E$10,'2018-04'!$E$11,'2018-04'!$E$12,'2018-04'!$E$13,'2018-04'!$E$14)</c:f>
              <c:numCache>
                <c:formatCode>#,##0</c:formatCode>
                <c:ptCount val="5"/>
                <c:pt idx="0">
                  <c:v>13986</c:v>
                </c:pt>
                <c:pt idx="1">
                  <c:v>8686</c:v>
                </c:pt>
                <c:pt idx="2">
                  <c:v>5319</c:v>
                </c:pt>
                <c:pt idx="3">
                  <c:v>4149</c:v>
                </c:pt>
                <c:pt idx="4">
                  <c:v>14957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('2018-04'!$A$10,'2018-04'!$A$11,'2018-04'!$A$12,'2018-04'!$A$13,'2018-04'!$A$14)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('2018-04'!$F$10,'2018-04'!$F$11,'2018-04'!$F$12,'2018-04'!$F$13,'2018-04'!$F$14)</c:f>
              <c:numCache>
                <c:formatCode>#,##0</c:formatCode>
                <c:ptCount val="5"/>
                <c:pt idx="0">
                  <c:v>3831</c:v>
                </c:pt>
                <c:pt idx="1">
                  <c:v>2097</c:v>
                </c:pt>
                <c:pt idx="2">
                  <c:v>1401</c:v>
                </c:pt>
                <c:pt idx="3">
                  <c:v>1218</c:v>
                </c:pt>
                <c:pt idx="4">
                  <c:v>3189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'2018-04'!$E$8:$E$9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('2018-04'!$M$16,'2018-04'!$E$16)</c:f>
              <c:numCache>
                <c:formatCode>#,##0</c:formatCode>
                <c:ptCount val="2"/>
                <c:pt idx="0">
                  <c:v>42404</c:v>
                </c:pt>
                <c:pt idx="1">
                  <c:v>47097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'2018-04'!$F$8:$F$9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('2018-04'!$N$16,'2018-04'!$F$16)</c:f>
              <c:numCache>
                <c:formatCode>#,##0</c:formatCode>
                <c:ptCount val="2"/>
                <c:pt idx="0">
                  <c:v>13147</c:v>
                </c:pt>
                <c:pt idx="1">
                  <c:v>11736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088603136"/>
        <c:axId val="-2088609120"/>
      </c:lineChart>
      <c:catAx>
        <c:axId val="-208860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09120"/>
        <c:crosses val="autoZero"/>
        <c:auto val="1"/>
        <c:lblAlgn val="ctr"/>
        <c:lblOffset val="100"/>
        <c:noMultiLvlLbl val="0"/>
      </c:catAx>
      <c:valAx>
        <c:axId val="-208860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0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('2018'!$A$10,'2018'!$A$11,'2018'!$A$12,'2018'!$A$13,'2018'!$A$14)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('2018'!$E$10,'2018'!$E$11,'2018'!$E$12,'2018'!$E$13,'2018'!$E$14)</c:f>
              <c:numCache>
                <c:formatCode>General</c:formatCode>
                <c:ptCount val="5"/>
                <c:pt idx="0">
                  <c:v>27546</c:v>
                </c:pt>
                <c:pt idx="1">
                  <c:v>17375</c:v>
                </c:pt>
                <c:pt idx="2">
                  <c:v>10518</c:v>
                </c:pt>
                <c:pt idx="3">
                  <c:v>8374</c:v>
                </c:pt>
                <c:pt idx="4">
                  <c:v>29286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'2018-04'!$D$8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('2018-04'!$L$16,'2018-04'!$D$16)</c:f>
              <c:numCache>
                <c:formatCode>#,##0</c:formatCode>
                <c:ptCount val="2"/>
                <c:pt idx="0">
                  <c:v>42650</c:v>
                </c:pt>
                <c:pt idx="1">
                  <c:v>47253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088602592"/>
        <c:axId val="-2088612928"/>
      </c:lineChart>
      <c:catAx>
        <c:axId val="-208860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12928"/>
        <c:crosses val="autoZero"/>
        <c:auto val="1"/>
        <c:lblAlgn val="ctr"/>
        <c:lblOffset val="100"/>
        <c:noMultiLvlLbl val="0"/>
      </c:catAx>
      <c:valAx>
        <c:axId val="-208861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0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'2018-05'!$D$8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('2018-05'!$D$9,'2018-05'!$D$16)</c15:sqref>
                  </c15:fullRef>
                </c:ext>
              </c:extLst>
              <c:f>'2018-05'!$D$16</c:f>
              <c:numCache>
                <c:formatCode>#,##0</c:formatCode>
                <c:ptCount val="1"/>
                <c:pt idx="0">
                  <c:v>43853</c:v>
                </c:pt>
              </c:numCache>
            </c:numRef>
          </c:val>
        </c:ser>
        <c:ser>
          <c:idx val="1"/>
          <c:order val="1"/>
          <c:tx>
            <c:strRef>
              <c:f>'2018-05'!$E$8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('2018-05'!$E$9,'2018-05'!$E$16)</c15:sqref>
                  </c15:fullRef>
                </c:ext>
              </c:extLst>
              <c:f>'2018-05'!$E$16</c:f>
              <c:numCache>
                <c:formatCode>#,##0</c:formatCode>
                <c:ptCount val="1"/>
                <c:pt idx="0">
                  <c:v>43703</c:v>
                </c:pt>
              </c:numCache>
            </c:numRef>
          </c:val>
        </c:ser>
        <c:ser>
          <c:idx val="2"/>
          <c:order val="2"/>
          <c:tx>
            <c:strRef>
              <c:f>'2018-05'!$F$8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('2018-05'!$F$9,'2018-05'!$F$16)</c15:sqref>
                  </c15:fullRef>
                </c:ext>
              </c:extLst>
              <c:f>'2018-05'!$F$16</c:f>
              <c:numCache>
                <c:formatCode>#,##0</c:formatCode>
                <c:ptCount val="1"/>
                <c:pt idx="0">
                  <c:v>11682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88606400"/>
        <c:axId val="-2088615104"/>
      </c:barChart>
      <c:catAx>
        <c:axId val="-2088606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088615104"/>
        <c:crosses val="autoZero"/>
        <c:auto val="1"/>
        <c:lblAlgn val="ctr"/>
        <c:lblOffset val="100"/>
        <c:noMultiLvlLbl val="0"/>
      </c:catAx>
      <c:valAx>
        <c:axId val="-208861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0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('2018-05'!$A$10,'2018-05'!$A$11,'2018-05'!$A$12,'2018-05'!$A$13,'2018-05'!$A$14)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('2018-05'!$D$10,'2018-05'!$D$11,'2018-05'!$D$12,'2018-05'!$D$13,'2018-05'!$D$14)</c:f>
              <c:numCache>
                <c:formatCode>#,##0</c:formatCode>
                <c:ptCount val="5"/>
                <c:pt idx="0">
                  <c:v>13095</c:v>
                </c:pt>
                <c:pt idx="1">
                  <c:v>7947</c:v>
                </c:pt>
                <c:pt idx="2">
                  <c:v>4729</c:v>
                </c:pt>
                <c:pt idx="3">
                  <c:v>3779</c:v>
                </c:pt>
                <c:pt idx="4">
                  <c:v>14303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('2018-05'!$A$10,'2018-05'!$A$11,'2018-05'!$A$12,'2018-05'!$A$13,'2018-05'!$A$14)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('2018-05'!$E$10,'2018-05'!$E$11,'2018-05'!$E$12,'2018-05'!$E$13,'2018-05'!$E$14)</c:f>
              <c:numCache>
                <c:formatCode>#,##0</c:formatCode>
                <c:ptCount val="5"/>
                <c:pt idx="0">
                  <c:v>13037</c:v>
                </c:pt>
                <c:pt idx="1">
                  <c:v>7927</c:v>
                </c:pt>
                <c:pt idx="2">
                  <c:v>4709</c:v>
                </c:pt>
                <c:pt idx="3">
                  <c:v>3759</c:v>
                </c:pt>
                <c:pt idx="4">
                  <c:v>14271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('2018-05'!$A$10,'2018-05'!$A$11,'2018-05'!$A$12,'2018-05'!$A$13,'2018-05'!$A$14)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('2018-05'!$F$10,'2018-05'!$F$11,'2018-05'!$F$12,'2018-05'!$F$13,'2018-05'!$F$14)</c:f>
              <c:numCache>
                <c:formatCode>#,##0</c:formatCode>
                <c:ptCount val="5"/>
                <c:pt idx="0">
                  <c:v>3797</c:v>
                </c:pt>
                <c:pt idx="1">
                  <c:v>2020</c:v>
                </c:pt>
                <c:pt idx="2">
                  <c:v>1397</c:v>
                </c:pt>
                <c:pt idx="3">
                  <c:v>1210</c:v>
                </c:pt>
                <c:pt idx="4">
                  <c:v>3258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'2018-05'!$E$8:$E$9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('2018-05'!$M$16,'2018-05'!$E$16)</c:f>
              <c:numCache>
                <c:formatCode>#,##0</c:formatCode>
                <c:ptCount val="2"/>
                <c:pt idx="0">
                  <c:v>41401</c:v>
                </c:pt>
                <c:pt idx="1">
                  <c:v>43703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'2018-05'!$F$8:$F$9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('2018-05'!$N$16,'2018-05'!$F$16)</c:f>
              <c:numCache>
                <c:formatCode>#,##0</c:formatCode>
                <c:ptCount val="2"/>
                <c:pt idx="0">
                  <c:v>13374</c:v>
                </c:pt>
                <c:pt idx="1">
                  <c:v>11682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088608576"/>
        <c:axId val="-2088612384"/>
      </c:lineChart>
      <c:catAx>
        <c:axId val="-208860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12384"/>
        <c:crosses val="autoZero"/>
        <c:auto val="1"/>
        <c:lblAlgn val="ctr"/>
        <c:lblOffset val="100"/>
        <c:noMultiLvlLbl val="0"/>
      </c:catAx>
      <c:valAx>
        <c:axId val="-20886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0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'2018-05'!$D$8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('2018-05'!$L$16,'2018-05'!$D$16)</c:f>
              <c:numCache>
                <c:formatCode>#,##0</c:formatCode>
                <c:ptCount val="2"/>
                <c:pt idx="0">
                  <c:v>41630</c:v>
                </c:pt>
                <c:pt idx="1">
                  <c:v>43853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088608032"/>
        <c:axId val="-2088606944"/>
      </c:lineChart>
      <c:catAx>
        <c:axId val="-20886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06944"/>
        <c:crosses val="autoZero"/>
        <c:auto val="1"/>
        <c:lblAlgn val="ctr"/>
        <c:lblOffset val="100"/>
        <c:noMultiLvlLbl val="0"/>
      </c:catAx>
      <c:valAx>
        <c:axId val="-208860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8860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'2018-06'!$D$8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('2018-06'!$D$9,'2018-06'!$D$16)</c15:sqref>
                  </c15:fullRef>
                </c:ext>
              </c:extLst>
              <c:f>'2018-06'!$D$16</c:f>
              <c:numCache>
                <c:formatCode>#,##0</c:formatCode>
                <c:ptCount val="1"/>
                <c:pt idx="0">
                  <c:v>43236</c:v>
                </c:pt>
              </c:numCache>
            </c:numRef>
          </c:val>
        </c:ser>
        <c:ser>
          <c:idx val="1"/>
          <c:order val="1"/>
          <c:tx>
            <c:strRef>
              <c:f>'2018-06'!$E$8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('2018-06'!$E$9,'2018-06'!$E$16)</c15:sqref>
                  </c15:fullRef>
                </c:ext>
              </c:extLst>
              <c:f>'2018-06'!$E$16</c:f>
              <c:numCache>
                <c:formatCode>#,##0</c:formatCode>
                <c:ptCount val="1"/>
                <c:pt idx="0">
                  <c:v>43072</c:v>
                </c:pt>
              </c:numCache>
            </c:numRef>
          </c:val>
        </c:ser>
        <c:ser>
          <c:idx val="2"/>
          <c:order val="2"/>
          <c:tx>
            <c:strRef>
              <c:f>'2018-06'!$F$8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('2018-06'!$F$9,'2018-06'!$F$16)</c15:sqref>
                  </c15:fullRef>
                </c:ext>
              </c:extLst>
              <c:f>'2018-06'!$F$16</c:f>
              <c:numCache>
                <c:formatCode>#,##0</c:formatCode>
                <c:ptCount val="1"/>
                <c:pt idx="0">
                  <c:v>11529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90712816"/>
        <c:axId val="-2090701936"/>
      </c:barChart>
      <c:catAx>
        <c:axId val="-20907128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090701936"/>
        <c:crosses val="autoZero"/>
        <c:auto val="1"/>
        <c:lblAlgn val="ctr"/>
        <c:lblOffset val="100"/>
        <c:noMultiLvlLbl val="0"/>
      </c:catAx>
      <c:valAx>
        <c:axId val="-209070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12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('2018-06'!$A$10,'2018-06'!$A$11,'2018-06'!$A$12,'2018-06'!$A$13,'2018-06'!$A$14)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('2018-06'!$D$10,'2018-06'!$D$11,'2018-06'!$D$12,'2018-06'!$D$13,'2018-06'!$D$14)</c:f>
              <c:numCache>
                <c:formatCode>#,##0</c:formatCode>
                <c:ptCount val="5"/>
                <c:pt idx="0">
                  <c:v>12939</c:v>
                </c:pt>
                <c:pt idx="1">
                  <c:v>7870</c:v>
                </c:pt>
                <c:pt idx="2">
                  <c:v>4678</c:v>
                </c:pt>
                <c:pt idx="3">
                  <c:v>3686</c:v>
                </c:pt>
                <c:pt idx="4">
                  <c:v>14063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('2018-06'!$A$10,'2018-06'!$A$11,'2018-06'!$A$12,'2018-06'!$A$13,'2018-06'!$A$14)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('2018-06'!$E$10,'2018-06'!$E$11,'2018-06'!$E$12,'2018-06'!$E$13,'2018-06'!$E$14)</c:f>
              <c:numCache>
                <c:formatCode>#,##0</c:formatCode>
                <c:ptCount val="5"/>
                <c:pt idx="0">
                  <c:v>12869</c:v>
                </c:pt>
                <c:pt idx="1">
                  <c:v>7846</c:v>
                </c:pt>
                <c:pt idx="2">
                  <c:v>4661</c:v>
                </c:pt>
                <c:pt idx="3">
                  <c:v>3660</c:v>
                </c:pt>
                <c:pt idx="4">
                  <c:v>14036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('2018'!$A$10,'2018'!$A$11,'2018'!$A$12,'2018'!$A$13,'2018'!$A$14)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('2018'!$F$10,'2018'!$F$11,'2018'!$F$12,'2018'!$F$13,'2018'!$F$14)</c:f>
              <c:numCache>
                <c:formatCode>General</c:formatCode>
                <c:ptCount val="5"/>
                <c:pt idx="0">
                  <c:v>10204</c:v>
                </c:pt>
                <c:pt idx="1">
                  <c:v>5829</c:v>
                </c:pt>
                <c:pt idx="2">
                  <c:v>3770</c:v>
                </c:pt>
                <c:pt idx="3">
                  <c:v>3171</c:v>
                </c:pt>
                <c:pt idx="4">
                  <c:v>10042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('2018-06'!$A$10,'2018-06'!$A$11,'2018-06'!$A$12,'2018-06'!$A$13,'2018-06'!$A$14)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('2018-06'!$F$10,'2018-06'!$F$11,'2018-06'!$F$12,'2018-06'!$F$13,'2018-06'!$F$14)</c:f>
              <c:numCache>
                <c:formatCode>#,##0</c:formatCode>
                <c:ptCount val="5"/>
                <c:pt idx="0">
                  <c:v>3707</c:v>
                </c:pt>
                <c:pt idx="1">
                  <c:v>2032</c:v>
                </c:pt>
                <c:pt idx="2">
                  <c:v>1368</c:v>
                </c:pt>
                <c:pt idx="3">
                  <c:v>1176</c:v>
                </c:pt>
                <c:pt idx="4">
                  <c:v>3246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'2018-06'!$E$8:$E$9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('2018-06'!$M$16,'2018-06'!$E$16)</c:f>
              <c:numCache>
                <c:formatCode>#,##0</c:formatCode>
                <c:ptCount val="2"/>
                <c:pt idx="0">
                  <c:v>45719</c:v>
                </c:pt>
                <c:pt idx="1">
                  <c:v>43072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'2018-06'!$F$8:$F$9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('2018-06'!$N$16,'2018-06'!$F$16)</c:f>
              <c:numCache>
                <c:formatCode>#,##0</c:formatCode>
                <c:ptCount val="2"/>
                <c:pt idx="0">
                  <c:v>13820</c:v>
                </c:pt>
                <c:pt idx="1">
                  <c:v>11529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090711728"/>
        <c:axId val="-2090705744"/>
      </c:lineChart>
      <c:catAx>
        <c:axId val="-209071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05744"/>
        <c:crosses val="autoZero"/>
        <c:auto val="1"/>
        <c:lblAlgn val="ctr"/>
        <c:lblOffset val="100"/>
        <c:noMultiLvlLbl val="0"/>
      </c:catAx>
      <c:valAx>
        <c:axId val="-209070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1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'2018-06'!$D$8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('2018-06'!$L$16,'2018-06'!$D$16)</c:f>
              <c:numCache>
                <c:formatCode>#,##0</c:formatCode>
                <c:ptCount val="2"/>
                <c:pt idx="0">
                  <c:v>45941</c:v>
                </c:pt>
                <c:pt idx="1">
                  <c:v>43236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090711184"/>
        <c:axId val="-2090701392"/>
      </c:lineChart>
      <c:catAx>
        <c:axId val="-20907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01392"/>
        <c:crosses val="autoZero"/>
        <c:auto val="1"/>
        <c:lblAlgn val="ctr"/>
        <c:lblOffset val="100"/>
        <c:noMultiLvlLbl val="0"/>
      </c:catAx>
      <c:valAx>
        <c:axId val="-209070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'2018-07'!$D$8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('2018-07'!$D$9,'2018-07'!$D$16)</c15:sqref>
                  </c15:fullRef>
                </c:ext>
              </c:extLst>
              <c:f>'2018-07'!$D$16</c:f>
              <c:numCache>
                <c:formatCode>#,##0</c:formatCode>
                <c:ptCount val="1"/>
                <c:pt idx="0">
                  <c:v>52682</c:v>
                </c:pt>
              </c:numCache>
            </c:numRef>
          </c:val>
        </c:ser>
        <c:ser>
          <c:idx val="1"/>
          <c:order val="1"/>
          <c:tx>
            <c:strRef>
              <c:f>'2018-07'!$E$8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('2018-07'!$E$9,'2018-07'!$E$16)</c15:sqref>
                  </c15:fullRef>
                </c:ext>
              </c:extLst>
              <c:f>'2018-07'!$E$16</c:f>
              <c:numCache>
                <c:formatCode>#,##0</c:formatCode>
                <c:ptCount val="1"/>
                <c:pt idx="0">
                  <c:v>52517</c:v>
                </c:pt>
              </c:numCache>
            </c:numRef>
          </c:val>
        </c:ser>
        <c:ser>
          <c:idx val="2"/>
          <c:order val="2"/>
          <c:tx>
            <c:strRef>
              <c:f>'2018-07'!$F$8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('2018-07'!$F$9,'2018-07'!$F$16)</c15:sqref>
                  </c15:fullRef>
                </c:ext>
              </c:extLst>
              <c:f>'2018-07'!$F$16</c:f>
              <c:numCache>
                <c:formatCode>#,##0</c:formatCode>
                <c:ptCount val="1"/>
                <c:pt idx="0">
                  <c:v>12354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90708464"/>
        <c:axId val="-2090698128"/>
      </c:barChart>
      <c:catAx>
        <c:axId val="-2090708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090698128"/>
        <c:crosses val="autoZero"/>
        <c:auto val="1"/>
        <c:lblAlgn val="ctr"/>
        <c:lblOffset val="100"/>
        <c:noMultiLvlLbl val="0"/>
      </c:catAx>
      <c:valAx>
        <c:axId val="-209069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0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('2018-07'!$A$10,'2018-07'!$A$11,'2018-07'!$A$12,'2018-07'!$A$13,'2018-07'!$A$14)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('2018-07'!$D$10,'2018-07'!$D$11,'2018-07'!$D$12,'2018-07'!$D$13,'2018-07'!$D$14)</c:f>
              <c:numCache>
                <c:formatCode>#,##0</c:formatCode>
                <c:ptCount val="5"/>
                <c:pt idx="0">
                  <c:v>15401</c:v>
                </c:pt>
                <c:pt idx="1">
                  <c:v>10064</c:v>
                </c:pt>
                <c:pt idx="2">
                  <c:v>6302</c:v>
                </c:pt>
                <c:pt idx="3">
                  <c:v>5327</c:v>
                </c:pt>
                <c:pt idx="4">
                  <c:v>15588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('2018-07'!$A$10,'2018-07'!$A$11,'2018-07'!$A$12,'2018-07'!$A$13,'2018-07'!$A$14)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('2018-07'!$E$10,'2018-07'!$E$11,'2018-07'!$E$12,'2018-07'!$E$13,'2018-07'!$E$14)</c:f>
              <c:numCache>
                <c:formatCode>#,##0</c:formatCode>
                <c:ptCount val="5"/>
                <c:pt idx="0">
                  <c:v>15339</c:v>
                </c:pt>
                <c:pt idx="1">
                  <c:v>10038</c:v>
                </c:pt>
                <c:pt idx="2">
                  <c:v>6285</c:v>
                </c:pt>
                <c:pt idx="3">
                  <c:v>5312</c:v>
                </c:pt>
                <c:pt idx="4">
                  <c:v>15543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('2018-07'!$A$10,'2018-07'!$A$11,'2018-07'!$A$12,'2018-07'!$A$13,'2018-07'!$A$14)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('2018-07'!$F$10,'2018-07'!$F$11,'2018-07'!$F$12,'2018-07'!$F$13,'2018-07'!$F$14)</c:f>
              <c:numCache>
                <c:formatCode>#,##0</c:formatCode>
                <c:ptCount val="5"/>
                <c:pt idx="0">
                  <c:v>3959</c:v>
                </c:pt>
                <c:pt idx="1">
                  <c:v>2165</c:v>
                </c:pt>
                <c:pt idx="2">
                  <c:v>1583</c:v>
                </c:pt>
                <c:pt idx="3">
                  <c:v>1303</c:v>
                </c:pt>
                <c:pt idx="4">
                  <c:v>3344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'2018-07'!$E$8:$E$9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('2018-07'!$M$16,'2018-07'!$E$16)</c:f>
              <c:numCache>
                <c:formatCode>#,##0</c:formatCode>
                <c:ptCount val="2"/>
                <c:pt idx="0">
                  <c:v>52504</c:v>
                </c:pt>
                <c:pt idx="1">
                  <c:v>52517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'2018-07'!$F$8:$F$9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('2018-07'!$N$16,'2018-07'!$F$16)</c:f>
              <c:numCache>
                <c:formatCode>#,##0</c:formatCode>
                <c:ptCount val="2"/>
                <c:pt idx="0">
                  <c:v>13632</c:v>
                </c:pt>
                <c:pt idx="1">
                  <c:v>12354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090703568"/>
        <c:axId val="-2090703024"/>
      </c:lineChart>
      <c:catAx>
        <c:axId val="-209070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03024"/>
        <c:crosses val="autoZero"/>
        <c:auto val="1"/>
        <c:lblAlgn val="ctr"/>
        <c:lblOffset val="100"/>
        <c:noMultiLvlLbl val="0"/>
      </c:catAx>
      <c:valAx>
        <c:axId val="-209070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0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'2018-07'!$D$8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('2018-07'!$L$16,'2018-07'!$D$16)</c:f>
              <c:numCache>
                <c:formatCode>#,##0</c:formatCode>
                <c:ptCount val="2"/>
                <c:pt idx="0">
                  <c:v>52754</c:v>
                </c:pt>
                <c:pt idx="1">
                  <c:v>52682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090700848"/>
        <c:axId val="-2090704656"/>
      </c:lineChart>
      <c:catAx>
        <c:axId val="-209070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04656"/>
        <c:crosses val="autoZero"/>
        <c:auto val="1"/>
        <c:lblAlgn val="ctr"/>
        <c:lblOffset val="100"/>
        <c:noMultiLvlLbl val="0"/>
      </c:catAx>
      <c:valAx>
        <c:axId val="-209070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0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'2018-08'!$D$8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('2018-08'!$D$9,'2018-08'!$D$16)</c15:sqref>
                  </c15:fullRef>
                </c:ext>
              </c:extLst>
              <c:f>'2018-08'!$D$16</c:f>
              <c:numCache>
                <c:formatCode>#,##0</c:formatCode>
                <c:ptCount val="1"/>
                <c:pt idx="0">
                  <c:v>43285</c:v>
                </c:pt>
              </c:numCache>
            </c:numRef>
          </c:val>
        </c:ser>
        <c:ser>
          <c:idx val="1"/>
          <c:order val="1"/>
          <c:tx>
            <c:strRef>
              <c:f>'2018-08'!$E$8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('2018-08'!$E$9,'2018-08'!$E$16)</c15:sqref>
                  </c15:fullRef>
                </c:ext>
              </c:extLst>
              <c:f>'2018-08'!$E$16</c:f>
              <c:numCache>
                <c:formatCode>#,##0</c:formatCode>
                <c:ptCount val="1"/>
                <c:pt idx="0">
                  <c:v>43128</c:v>
                </c:pt>
              </c:numCache>
            </c:numRef>
          </c:val>
        </c:ser>
        <c:ser>
          <c:idx val="2"/>
          <c:order val="2"/>
          <c:tx>
            <c:strRef>
              <c:f>'2018-08'!$F$8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('2018-08'!$F$9,'2018-08'!$F$16)</c15:sqref>
                  </c15:fullRef>
                </c:ext>
              </c:extLst>
              <c:f>'2018-08'!$F$16</c:f>
              <c:numCache>
                <c:formatCode>#,##0</c:formatCode>
                <c:ptCount val="1"/>
                <c:pt idx="0">
                  <c:v>11122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90700304"/>
        <c:axId val="-2090699760"/>
      </c:barChart>
      <c:catAx>
        <c:axId val="-2090700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090699760"/>
        <c:crosses val="autoZero"/>
        <c:auto val="1"/>
        <c:lblAlgn val="ctr"/>
        <c:lblOffset val="100"/>
        <c:noMultiLvlLbl val="0"/>
      </c:catAx>
      <c:valAx>
        <c:axId val="-209069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0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('2018'!$M$16,'2018'!$E$16)</c:f>
              <c:numCache>
                <c:formatCode>0</c:formatCode>
                <c:ptCount val="2"/>
                <c:pt idx="0">
                  <c:v>92632</c:v>
                </c:pt>
                <c:pt idx="1">
                  <c:v>93099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'2018'!$F$8:$F$9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('2018'!$N$16,'2018'!$F$16)</c:f>
              <c:numCache>
                <c:formatCode>0</c:formatCode>
                <c:ptCount val="2"/>
                <c:pt idx="0">
                  <c:v>40941</c:v>
                </c:pt>
                <c:pt idx="1">
                  <c:v>33016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070026208"/>
        <c:axId val="-2070035456"/>
      </c:lineChart>
      <c:catAx>
        <c:axId val="-207002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70035456"/>
        <c:crosses val="autoZero"/>
        <c:auto val="1"/>
        <c:lblAlgn val="ctr"/>
        <c:lblOffset val="100"/>
        <c:noMultiLvlLbl val="0"/>
      </c:catAx>
      <c:valAx>
        <c:axId val="-207003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7002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('2018-08'!$A$10,'2018-08'!$A$11,'2018-08'!$A$12,'2018-08'!$A$13,'2018-08'!$A$14)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('2018-08'!$D$10,'2018-08'!$D$11,'2018-08'!$D$12,'2018-08'!$D$13,'2018-08'!$D$14)</c:f>
              <c:numCache>
                <c:formatCode>#,##0</c:formatCode>
                <c:ptCount val="5"/>
                <c:pt idx="0">
                  <c:v>13009</c:v>
                </c:pt>
                <c:pt idx="1">
                  <c:v>7998</c:v>
                </c:pt>
                <c:pt idx="2">
                  <c:v>4722</c:v>
                </c:pt>
                <c:pt idx="3">
                  <c:v>3801</c:v>
                </c:pt>
                <c:pt idx="4">
                  <c:v>13755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('2018-08'!$A$10,'2018-08'!$A$11,'2018-08'!$A$12,'2018-08'!$A$13,'2018-08'!$A$14)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('2018-08'!$E$10,'2018-08'!$E$11,'2018-08'!$E$12,'2018-08'!$E$13,'2018-08'!$E$14)</c:f>
              <c:numCache>
                <c:formatCode>#,##0</c:formatCode>
                <c:ptCount val="5"/>
                <c:pt idx="0">
                  <c:v>12945</c:v>
                </c:pt>
                <c:pt idx="1">
                  <c:v>7977</c:v>
                </c:pt>
                <c:pt idx="2">
                  <c:v>4703</c:v>
                </c:pt>
                <c:pt idx="3">
                  <c:v>3785</c:v>
                </c:pt>
                <c:pt idx="4">
                  <c:v>13718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('2018-08'!$A$10,'2018-08'!$A$11,'2018-08'!$A$12,'2018-08'!$A$13,'2018-08'!$A$14)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('2018-08'!$F$10,'2018-08'!$F$11,'2018-08'!$F$12,'2018-08'!$F$13,'2018-08'!$F$14)</c:f>
              <c:numCache>
                <c:formatCode>#,##0</c:formatCode>
                <c:ptCount val="5"/>
                <c:pt idx="0">
                  <c:v>3645</c:v>
                </c:pt>
                <c:pt idx="1">
                  <c:v>1965</c:v>
                </c:pt>
                <c:pt idx="2">
                  <c:v>1310</c:v>
                </c:pt>
                <c:pt idx="3">
                  <c:v>1151</c:v>
                </c:pt>
                <c:pt idx="4">
                  <c:v>3051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'2018-08'!$E$8:$E$9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('2018-08'!$M$16,'2018-08'!$E$16)</c:f>
              <c:numCache>
                <c:formatCode>#,##0</c:formatCode>
                <c:ptCount val="2"/>
                <c:pt idx="0">
                  <c:v>43229</c:v>
                </c:pt>
                <c:pt idx="1">
                  <c:v>43128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'2018-08'!$F$8:$F$9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('2018-08'!$N$16,'2018-08'!$F$16)</c:f>
              <c:numCache>
                <c:formatCode>#,##0</c:formatCode>
                <c:ptCount val="2"/>
                <c:pt idx="0">
                  <c:v>12735</c:v>
                </c:pt>
                <c:pt idx="1">
                  <c:v>11122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090699216"/>
        <c:axId val="-2090712272"/>
      </c:lineChart>
      <c:catAx>
        <c:axId val="-209069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12272"/>
        <c:crosses val="autoZero"/>
        <c:auto val="1"/>
        <c:lblAlgn val="ctr"/>
        <c:lblOffset val="100"/>
        <c:noMultiLvlLbl val="0"/>
      </c:catAx>
      <c:valAx>
        <c:axId val="-209071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69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'2018-08'!$D$8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('2018-08'!$L$16,'2018-08'!$D$16)</c:f>
              <c:numCache>
                <c:formatCode>#,##0</c:formatCode>
                <c:ptCount val="2"/>
                <c:pt idx="0">
                  <c:v>43435</c:v>
                </c:pt>
                <c:pt idx="1">
                  <c:v>43285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090710640"/>
        <c:axId val="-2090698672"/>
      </c:lineChart>
      <c:catAx>
        <c:axId val="-209071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698672"/>
        <c:crosses val="autoZero"/>
        <c:auto val="1"/>
        <c:lblAlgn val="ctr"/>
        <c:lblOffset val="100"/>
        <c:noMultiLvlLbl val="0"/>
      </c:catAx>
      <c:valAx>
        <c:axId val="-209069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1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'2018-09'!$D$8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('2018-09'!$D$9,'2018-09'!$D$16)</c15:sqref>
                  </c15:fullRef>
                </c:ext>
              </c:extLst>
              <c:f>'2018-09'!$D$16</c:f>
              <c:numCache>
                <c:formatCode>#,##0</c:formatCode>
                <c:ptCount val="1"/>
                <c:pt idx="0">
                  <c:v>40744</c:v>
                </c:pt>
              </c:numCache>
            </c:numRef>
          </c:val>
        </c:ser>
        <c:ser>
          <c:idx val="1"/>
          <c:order val="1"/>
          <c:tx>
            <c:strRef>
              <c:f>'2018-09'!$E$8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('2018-09'!$E$9,'2018-09'!$E$16)</c15:sqref>
                  </c15:fullRef>
                </c:ext>
              </c:extLst>
              <c:f>'2018-09'!$E$16</c:f>
              <c:numCache>
                <c:formatCode>#,##0</c:formatCode>
                <c:ptCount val="1"/>
                <c:pt idx="0">
                  <c:v>40581</c:v>
                </c:pt>
              </c:numCache>
            </c:numRef>
          </c:val>
        </c:ser>
        <c:ser>
          <c:idx val="2"/>
          <c:order val="2"/>
          <c:tx>
            <c:strRef>
              <c:f>'2018-09'!$F$8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('2018-09'!$F$9,'2018-09'!$F$16)</c15:sqref>
                  </c15:fullRef>
                </c:ext>
              </c:extLst>
              <c:f>'2018-09'!$F$16</c:f>
              <c:numCache>
                <c:formatCode>#,##0</c:formatCode>
                <c:ptCount val="1"/>
                <c:pt idx="0">
                  <c:v>10597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90697584"/>
        <c:axId val="-2090710096"/>
      </c:barChart>
      <c:catAx>
        <c:axId val="-2090697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090710096"/>
        <c:crosses val="autoZero"/>
        <c:auto val="1"/>
        <c:lblAlgn val="ctr"/>
        <c:lblOffset val="100"/>
        <c:noMultiLvlLbl val="0"/>
      </c:catAx>
      <c:valAx>
        <c:axId val="-209071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69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('2018-09'!$A$10,'2018-09'!$A$11,'2018-09'!$A$12,'2018-09'!$A$13,'2018-09'!$A$14)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('2018-09'!$D$10,'2018-09'!$D$11,'2018-09'!$D$12,'2018-09'!$D$13,'2018-09'!$D$14)</c:f>
              <c:numCache>
                <c:formatCode>#,##0</c:formatCode>
                <c:ptCount val="5"/>
                <c:pt idx="0">
                  <c:v>12108</c:v>
                </c:pt>
                <c:pt idx="1">
                  <c:v>7540</c:v>
                </c:pt>
                <c:pt idx="2">
                  <c:v>4386</c:v>
                </c:pt>
                <c:pt idx="3">
                  <c:v>3515</c:v>
                </c:pt>
                <c:pt idx="4">
                  <c:v>13195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('2018-09'!$A$10,'2018-09'!$A$11,'2018-09'!$A$12,'2018-09'!$A$13,'2018-09'!$A$14)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('2018-09'!$E$10,'2018-09'!$E$11,'2018-09'!$E$12,'2018-09'!$E$13,'2018-09'!$E$14)</c:f>
              <c:numCache>
                <c:formatCode>#,##0</c:formatCode>
                <c:ptCount val="5"/>
                <c:pt idx="0">
                  <c:v>12041</c:v>
                </c:pt>
                <c:pt idx="1">
                  <c:v>7516</c:v>
                </c:pt>
                <c:pt idx="2">
                  <c:v>4365</c:v>
                </c:pt>
                <c:pt idx="3">
                  <c:v>3499</c:v>
                </c:pt>
                <c:pt idx="4">
                  <c:v>13160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('2018-09'!$A$10,'2018-09'!$A$11,'2018-09'!$A$12,'2018-09'!$A$13,'2018-09'!$A$14)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('2018-09'!$F$10,'2018-09'!$F$11,'2018-09'!$F$12,'2018-09'!$F$13,'2018-09'!$F$14)</c:f>
              <c:numCache>
                <c:formatCode>#,##0</c:formatCode>
                <c:ptCount val="5"/>
                <c:pt idx="0">
                  <c:v>3448</c:v>
                </c:pt>
                <c:pt idx="1">
                  <c:v>1886</c:v>
                </c:pt>
                <c:pt idx="2">
                  <c:v>1290</c:v>
                </c:pt>
                <c:pt idx="3">
                  <c:v>1094</c:v>
                </c:pt>
                <c:pt idx="4">
                  <c:v>2879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'2018-09'!$E$8:$E$9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('2018-09'!$M$16,'2018-09'!$E$16)</c:f>
              <c:numCache>
                <c:formatCode>#,##0</c:formatCode>
                <c:ptCount val="2"/>
                <c:pt idx="0">
                  <c:v>41850</c:v>
                </c:pt>
                <c:pt idx="1">
                  <c:v>40581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'2018-09'!$F$8:$F$9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('2018-09'!$N$16,'2018-09'!$F$16)</c:f>
              <c:numCache>
                <c:formatCode>#,##0</c:formatCode>
                <c:ptCount val="2"/>
                <c:pt idx="0">
                  <c:v>12618</c:v>
                </c:pt>
                <c:pt idx="1">
                  <c:v>10597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090707376"/>
        <c:axId val="-2090709552"/>
      </c:lineChart>
      <c:catAx>
        <c:axId val="-209070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09552"/>
        <c:crosses val="autoZero"/>
        <c:auto val="1"/>
        <c:lblAlgn val="ctr"/>
        <c:lblOffset val="100"/>
        <c:noMultiLvlLbl val="0"/>
      </c:catAx>
      <c:valAx>
        <c:axId val="-209070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0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('2018'!$L$16,'2018'!$D$16)</c:f>
              <c:numCache>
                <c:formatCode>0</c:formatCode>
                <c:ptCount val="2"/>
                <c:pt idx="0">
                  <c:v>92734</c:v>
                </c:pt>
                <c:pt idx="1">
                  <c:v>93182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070034912"/>
        <c:axId val="-2070638384"/>
      </c:lineChart>
      <c:catAx>
        <c:axId val="-207003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70638384"/>
        <c:crosses val="autoZero"/>
        <c:auto val="1"/>
        <c:lblAlgn val="ctr"/>
        <c:lblOffset val="100"/>
        <c:noMultiLvlLbl val="0"/>
      </c:catAx>
      <c:valAx>
        <c:axId val="-207063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7003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'2018-09'!$D$8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('2018-09'!$L$16,'2018-09'!$D$16)</c:f>
              <c:numCache>
                <c:formatCode>#,##0</c:formatCode>
                <c:ptCount val="2"/>
                <c:pt idx="0">
                  <c:v>41995</c:v>
                </c:pt>
                <c:pt idx="1">
                  <c:v>40744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090707920"/>
        <c:axId val="-2090706832"/>
      </c:lineChart>
      <c:catAx>
        <c:axId val="-209070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06832"/>
        <c:crosses val="autoZero"/>
        <c:auto val="1"/>
        <c:lblAlgn val="ctr"/>
        <c:lblOffset val="100"/>
        <c:noMultiLvlLbl val="0"/>
      </c:catAx>
      <c:valAx>
        <c:axId val="-209070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0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'2018-10'!$D$8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('2018-10'!$D$9,'2018-10'!$D$16)</c15:sqref>
                  </c15:fullRef>
                </c:ext>
              </c:extLst>
              <c:f>'2018-10'!$D$16</c:f>
              <c:numCache>
                <c:formatCode>#,##0</c:formatCode>
                <c:ptCount val="1"/>
                <c:pt idx="0">
                  <c:v>42723</c:v>
                </c:pt>
              </c:numCache>
            </c:numRef>
          </c:val>
        </c:ser>
        <c:ser>
          <c:idx val="1"/>
          <c:order val="1"/>
          <c:tx>
            <c:strRef>
              <c:f>'2018-10'!$E$8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('2018-10'!$E$9,'2018-10'!$E$16)</c15:sqref>
                  </c15:fullRef>
                </c:ext>
              </c:extLst>
              <c:f>'2018-10'!$E$16</c:f>
              <c:numCache>
                <c:formatCode>#,##0</c:formatCode>
                <c:ptCount val="1"/>
                <c:pt idx="0">
                  <c:v>42578</c:v>
                </c:pt>
              </c:numCache>
            </c:numRef>
          </c:val>
        </c:ser>
        <c:ser>
          <c:idx val="2"/>
          <c:order val="2"/>
          <c:tx>
            <c:strRef>
              <c:f>'2018-10'!$F$8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('2018-10'!$F$9,'2018-10'!$F$16)</c15:sqref>
                  </c15:fullRef>
                </c:ext>
              </c:extLst>
              <c:f>'2018-10'!$F$16</c:f>
              <c:numCache>
                <c:formatCode>#,##0</c:formatCode>
                <c:ptCount val="1"/>
                <c:pt idx="0">
                  <c:v>11323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90706288"/>
        <c:axId val="-2090709008"/>
      </c:barChart>
      <c:catAx>
        <c:axId val="-2090706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090709008"/>
        <c:crosses val="autoZero"/>
        <c:auto val="1"/>
        <c:lblAlgn val="ctr"/>
        <c:lblOffset val="100"/>
        <c:noMultiLvlLbl val="0"/>
      </c:catAx>
      <c:valAx>
        <c:axId val="-209070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('2018-10'!$A$10,'2018-10'!$A$11,'2018-10'!$A$12,'2018-10'!$A$13,'2018-10'!$A$14)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('2018-10'!$D$10,'2018-10'!$D$11,'2018-10'!$D$12,'2018-10'!$D$13,'2018-10'!$D$14)</c:f>
              <c:numCache>
                <c:formatCode>General</c:formatCode>
                <c:ptCount val="5"/>
                <c:pt idx="0">
                  <c:v>12782</c:v>
                </c:pt>
                <c:pt idx="1">
                  <c:v>7765</c:v>
                </c:pt>
                <c:pt idx="2">
                  <c:v>4570</c:v>
                </c:pt>
                <c:pt idx="3">
                  <c:v>3637</c:v>
                </c:pt>
                <c:pt idx="4">
                  <c:v>13969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('2018-10'!$A$10,'2018-10'!$A$11,'2018-10'!$A$12,'2018-10'!$A$13,'2018-10'!$A$14)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('2018-10'!$E$10,'2018-10'!$E$11,'2018-10'!$E$12,'2018-10'!$E$13,'2018-10'!$E$14)</c:f>
              <c:numCache>
                <c:formatCode>General</c:formatCode>
                <c:ptCount val="5"/>
                <c:pt idx="0">
                  <c:v>12733</c:v>
                </c:pt>
                <c:pt idx="1">
                  <c:v>7740</c:v>
                </c:pt>
                <c:pt idx="2">
                  <c:v>4554</c:v>
                </c:pt>
                <c:pt idx="3">
                  <c:v>3618</c:v>
                </c:pt>
                <c:pt idx="4">
                  <c:v>13933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('2018-10'!$A$10,'2018-10'!$A$11,'2018-10'!$A$12,'2018-10'!$A$13,'2018-10'!$A$14)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('2018-10'!$F$10,'2018-10'!$F$11,'2018-10'!$F$12,'2018-10'!$F$13,'2018-10'!$F$14)</c:f>
              <c:numCache>
                <c:formatCode>General</c:formatCode>
                <c:ptCount val="5"/>
                <c:pt idx="0">
                  <c:v>3702</c:v>
                </c:pt>
                <c:pt idx="1">
                  <c:v>1953</c:v>
                </c:pt>
                <c:pt idx="2">
                  <c:v>1359</c:v>
                </c:pt>
                <c:pt idx="3">
                  <c:v>1158</c:v>
                </c:pt>
                <c:pt idx="4">
                  <c:v>3151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'2018-10'!$E$8:$E$9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('2018-10'!$M$16,'2018-10'!$E$16)</c:f>
              <c:numCache>
                <c:formatCode>#,##0</c:formatCode>
                <c:ptCount val="2"/>
                <c:pt idx="0">
                  <c:v>47440</c:v>
                </c:pt>
                <c:pt idx="1">
                  <c:v>42578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'2018-10'!$F$8:$F$9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('2018-10'!$N$16,'2018-10'!$F$16)</c:f>
              <c:numCache>
                <c:formatCode>#,##0</c:formatCode>
                <c:ptCount val="2"/>
                <c:pt idx="0">
                  <c:v>13837</c:v>
                </c:pt>
                <c:pt idx="1">
                  <c:v>11323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090704112"/>
        <c:axId val="-2090705200"/>
      </c:lineChart>
      <c:catAx>
        <c:axId val="-209070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05200"/>
        <c:crosses val="autoZero"/>
        <c:auto val="1"/>
        <c:lblAlgn val="ctr"/>
        <c:lblOffset val="100"/>
        <c:noMultiLvlLbl val="0"/>
      </c:catAx>
      <c:valAx>
        <c:axId val="-209070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0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'2018-10'!$D$8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('2018-10'!$L$16,'2018-10'!$D$16)</c:f>
              <c:numCache>
                <c:formatCode>#,##0</c:formatCode>
                <c:ptCount val="2"/>
                <c:pt idx="0">
                  <c:v>47580</c:v>
                </c:pt>
                <c:pt idx="1">
                  <c:v>42723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090702480"/>
        <c:axId val="-1846581888"/>
      </c:lineChart>
      <c:catAx>
        <c:axId val="-209070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846581888"/>
        <c:crosses val="autoZero"/>
        <c:auto val="1"/>
        <c:lblAlgn val="ctr"/>
        <c:lblOffset val="100"/>
        <c:noMultiLvlLbl val="0"/>
      </c:catAx>
      <c:valAx>
        <c:axId val="-184658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9070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'2018-11'!$D$8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('2018-11'!$D$9,'2018-11'!$D$16)</c15:sqref>
                  </c15:fullRef>
                </c:ext>
              </c:extLst>
              <c:f>'2018-11'!$D$16</c:f>
              <c:numCache>
                <c:formatCode>#,##0</c:formatCode>
                <c:ptCount val="1"/>
                <c:pt idx="0">
                  <c:v>42693</c:v>
                </c:pt>
              </c:numCache>
            </c:numRef>
          </c:val>
        </c:ser>
        <c:ser>
          <c:idx val="1"/>
          <c:order val="1"/>
          <c:tx>
            <c:strRef>
              <c:f>'2018-11'!$E$8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('2018-11'!$E$9,'2018-11'!$E$16)</c15:sqref>
                  </c15:fullRef>
                </c:ext>
              </c:extLst>
              <c:f>'2018-11'!$E$16</c:f>
              <c:numCache>
                <c:formatCode>#,##0</c:formatCode>
                <c:ptCount val="1"/>
                <c:pt idx="0">
                  <c:v>42558</c:v>
                </c:pt>
              </c:numCache>
            </c:numRef>
          </c:val>
        </c:ser>
        <c:ser>
          <c:idx val="2"/>
          <c:order val="2"/>
          <c:tx>
            <c:strRef>
              <c:f>'2018-11'!$F$8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('2018-11'!$F$9,'2018-11'!$F$16)</c15:sqref>
                  </c15:fullRef>
                </c:ext>
              </c:extLst>
              <c:f>'2018-11'!$F$16</c:f>
              <c:numCache>
                <c:formatCode>#,##0</c:formatCode>
                <c:ptCount val="1"/>
                <c:pt idx="0">
                  <c:v>10870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46582976"/>
        <c:axId val="-1846585152"/>
      </c:barChart>
      <c:catAx>
        <c:axId val="-1846582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846585152"/>
        <c:crosses val="autoZero"/>
        <c:auto val="1"/>
        <c:lblAlgn val="ctr"/>
        <c:lblOffset val="100"/>
        <c:noMultiLvlLbl val="0"/>
      </c:catAx>
      <c:valAx>
        <c:axId val="-184658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84658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('2018-11'!$A$10,'2018-11'!$A$11,'2018-11'!$A$12,'2018-11'!$A$13,'2018-11'!$A$14)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('2018-11'!$D$10,'2018-11'!$D$11,'2018-11'!$D$12,'2018-11'!$D$13,'2018-11'!$D$14)</c:f>
              <c:numCache>
                <c:formatCode>General</c:formatCode>
                <c:ptCount val="5"/>
                <c:pt idx="0">
                  <c:v>12768</c:v>
                </c:pt>
                <c:pt idx="1">
                  <c:v>7811</c:v>
                </c:pt>
                <c:pt idx="2">
                  <c:v>4557</c:v>
                </c:pt>
                <c:pt idx="3">
                  <c:v>3616</c:v>
                </c:pt>
                <c:pt idx="4">
                  <c:v>13941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('2018-11'!$A$10,'2018-11'!$A$11,'2018-11'!$A$12,'2018-11'!$A$13,'2018-11'!$A$14)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('2018-11'!$E$10,'2018-11'!$E$11,'2018-11'!$E$12,'2018-11'!$E$13,'2018-11'!$E$14)</c:f>
              <c:numCache>
                <c:formatCode>General</c:formatCode>
                <c:ptCount val="5"/>
                <c:pt idx="0">
                  <c:v>12728</c:v>
                </c:pt>
                <c:pt idx="1">
                  <c:v>7792</c:v>
                </c:pt>
                <c:pt idx="2">
                  <c:v>4538</c:v>
                </c:pt>
                <c:pt idx="3">
                  <c:v>3599</c:v>
                </c:pt>
                <c:pt idx="4">
                  <c:v>13901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'2018-01'!$D$8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('2018-01'!$D$9,'2018-01'!$D$16)</c15:sqref>
                  </c15:fullRef>
                </c:ext>
              </c:extLst>
              <c:f>'2018-01'!$D$16</c:f>
              <c:numCache>
                <c:formatCode>#,##0</c:formatCode>
                <c:ptCount val="1"/>
                <c:pt idx="0">
                  <c:v>53479</c:v>
                </c:pt>
              </c:numCache>
            </c:numRef>
          </c:val>
        </c:ser>
        <c:ser>
          <c:idx val="1"/>
          <c:order val="1"/>
          <c:tx>
            <c:strRef>
              <c:f>'2018-01'!$E$8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('2018-01'!$E$9,'2018-01'!$E$16)</c15:sqref>
                  </c15:fullRef>
                </c:ext>
              </c:extLst>
              <c:f>'2018-01'!$E$16</c:f>
              <c:numCache>
                <c:formatCode>#,##0</c:formatCode>
                <c:ptCount val="1"/>
                <c:pt idx="0">
                  <c:v>53328</c:v>
                </c:pt>
              </c:numCache>
            </c:numRef>
          </c:val>
        </c:ser>
        <c:ser>
          <c:idx val="2"/>
          <c:order val="2"/>
          <c:tx>
            <c:strRef>
              <c:f>'2018-01'!$F$8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('2018-01'!$F$9,'2018-01'!$F$16)</c15:sqref>
                  </c15:fullRef>
                </c:ext>
              </c:extLst>
              <c:f>'2018-01'!$F$16</c:f>
              <c:numCache>
                <c:formatCode>#,##0</c:formatCode>
                <c:ptCount val="1"/>
                <c:pt idx="0">
                  <c:v>12964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70637840"/>
        <c:axId val="-2088616192"/>
      </c:barChart>
      <c:catAx>
        <c:axId val="-20706378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088616192"/>
        <c:crosses val="autoZero"/>
        <c:auto val="1"/>
        <c:lblAlgn val="ctr"/>
        <c:lblOffset val="100"/>
        <c:noMultiLvlLbl val="0"/>
      </c:catAx>
      <c:valAx>
        <c:axId val="-208861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07063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('2018-11'!$A$10,'2018-11'!$A$11,'2018-11'!$A$12,'2018-11'!$A$13,'2018-11'!$A$14)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('2018-11'!$F$10,'2018-11'!$F$11,'2018-11'!$F$12,'2018-11'!$F$13,'2018-11'!$F$14)</c:f>
              <c:numCache>
                <c:formatCode>General</c:formatCode>
                <c:ptCount val="5"/>
                <c:pt idx="0">
                  <c:v>3534</c:v>
                </c:pt>
                <c:pt idx="1">
                  <c:v>1922</c:v>
                </c:pt>
                <c:pt idx="2">
                  <c:v>1298</c:v>
                </c:pt>
                <c:pt idx="3">
                  <c:v>1094</c:v>
                </c:pt>
                <c:pt idx="4">
                  <c:v>3022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'2018-11'!$E$8:$E$9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('2018-11'!$M$16,'2018-11'!$E$16)</c:f>
              <c:numCache>
                <c:formatCode>#,##0</c:formatCode>
                <c:ptCount val="2"/>
                <c:pt idx="0">
                  <c:v>46667</c:v>
                </c:pt>
                <c:pt idx="1">
                  <c:v>42558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'2018-11'!$F$8:$F$9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('2018-11'!$N$16,'2018-11'!$F$16)</c:f>
              <c:numCache>
                <c:formatCode>#,##0</c:formatCode>
                <c:ptCount val="2"/>
                <c:pt idx="0">
                  <c:v>13559</c:v>
                </c:pt>
                <c:pt idx="1">
                  <c:v>10870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846582432"/>
        <c:axId val="-1846591680"/>
      </c:lineChart>
      <c:catAx>
        <c:axId val="-18465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846591680"/>
        <c:crosses val="autoZero"/>
        <c:auto val="1"/>
        <c:lblAlgn val="ctr"/>
        <c:lblOffset val="100"/>
        <c:noMultiLvlLbl val="0"/>
      </c:catAx>
      <c:valAx>
        <c:axId val="-184659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84658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'2018-11'!$D$8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('2018-11'!$L$16,'2018-11'!$D$16)</c:f>
              <c:numCache>
                <c:formatCode>#,##0</c:formatCode>
                <c:ptCount val="2"/>
                <c:pt idx="0">
                  <c:v>46802</c:v>
                </c:pt>
                <c:pt idx="1">
                  <c:v>42693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846587328"/>
        <c:axId val="-1846588960"/>
      </c:lineChart>
      <c:catAx>
        <c:axId val="-18465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846588960"/>
        <c:crosses val="autoZero"/>
        <c:auto val="1"/>
        <c:lblAlgn val="ctr"/>
        <c:lblOffset val="100"/>
        <c:noMultiLvlLbl val="0"/>
      </c:catAx>
      <c:valAx>
        <c:axId val="-184658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8465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'2018-12'!$D$8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('2018-12'!$D$9,'2018-12'!$D$16)</c15:sqref>
                  </c15:fullRef>
                </c:ext>
              </c:extLst>
              <c:f>'2018-12'!$D$16</c:f>
              <c:numCache>
                <c:formatCode>#,##0</c:formatCode>
                <c:ptCount val="1"/>
                <c:pt idx="0">
                  <c:v>41482</c:v>
                </c:pt>
              </c:numCache>
            </c:numRef>
          </c:val>
        </c:ser>
        <c:ser>
          <c:idx val="1"/>
          <c:order val="1"/>
          <c:tx>
            <c:strRef>
              <c:f>'2018-12'!$E$8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('2018-12'!$E$9,'2018-12'!$E$16)</c15:sqref>
                  </c15:fullRef>
                </c:ext>
              </c:extLst>
              <c:f>'2018-12'!$E$16</c:f>
              <c:numCache>
                <c:formatCode>#,##0</c:formatCode>
                <c:ptCount val="1"/>
                <c:pt idx="0">
                  <c:v>41306</c:v>
                </c:pt>
              </c:numCache>
            </c:numRef>
          </c:val>
        </c:ser>
        <c:ser>
          <c:idx val="2"/>
          <c:order val="2"/>
          <c:tx>
            <c:strRef>
              <c:f>'2018-12'!$F$8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('2018-12'!$F$9,'2018-12'!$F$16)</c15:sqref>
                  </c15:fullRef>
                </c:ext>
              </c:extLst>
              <c:f>'2018-12'!$F$16</c:f>
              <c:numCache>
                <c:formatCode>#,##0</c:formatCode>
                <c:ptCount val="1"/>
                <c:pt idx="0">
                  <c:v>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46594944"/>
        <c:axId val="-1846588416"/>
      </c:barChart>
      <c:catAx>
        <c:axId val="-1846594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846588416"/>
        <c:crosses val="autoZero"/>
        <c:auto val="1"/>
        <c:lblAlgn val="ctr"/>
        <c:lblOffset val="100"/>
        <c:noMultiLvlLbl val="0"/>
      </c:catAx>
      <c:valAx>
        <c:axId val="-184658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84659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('2018-12'!$A$10,'2018-12'!$A$11,'2018-12'!$A$12,'2018-12'!$A$13,'2018-12'!$A$14)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('2018-12'!$D$10,'2018-12'!$D$11,'2018-12'!$D$12,'2018-12'!$D$13,'2018-12'!$D$14)</c:f>
              <c:numCache>
                <c:formatCode>General</c:formatCode>
                <c:ptCount val="5"/>
                <c:pt idx="0">
                  <c:v>12394</c:v>
                </c:pt>
                <c:pt idx="1">
                  <c:v>7560</c:v>
                </c:pt>
                <c:pt idx="2">
                  <c:v>4455</c:v>
                </c:pt>
                <c:pt idx="3">
                  <c:v>3524</c:v>
                </c:pt>
                <c:pt idx="4">
                  <c:v>13549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('2018-12'!$A$10,'2018-12'!$A$11,'2018-12'!$A$12,'2018-12'!$A$13,'2018-12'!$A$14)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('2018-12'!$E$10,'2018-12'!$E$11,'2018-12'!$E$12,'2018-12'!$E$13,'2018-12'!$E$14)</c:f>
              <c:numCache>
                <c:formatCode>General</c:formatCode>
                <c:ptCount val="5"/>
                <c:pt idx="0">
                  <c:v>12342</c:v>
                </c:pt>
                <c:pt idx="1">
                  <c:v>7527</c:v>
                </c:pt>
                <c:pt idx="2">
                  <c:v>4433</c:v>
                </c:pt>
                <c:pt idx="3">
                  <c:v>3501</c:v>
                </c:pt>
                <c:pt idx="4">
                  <c:v>13503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('2018-12'!$A$10,'2018-12'!$A$11,'2018-12'!$A$12,'2018-12'!$A$13,'2018-12'!$A$14)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('2018-12'!$F$10,'2018-12'!$F$11,'2018-12'!$F$12,'2018-12'!$F$13,'2018-12'!$F$14)</c:f>
              <c:numCache>
                <c:formatCode>General</c:formatCode>
                <c:ptCount val="5"/>
                <c:pt idx="0">
                  <c:v>3193</c:v>
                </c:pt>
                <c:pt idx="1">
                  <c:v>1762</c:v>
                </c:pt>
                <c:pt idx="2">
                  <c:v>1242</c:v>
                </c:pt>
                <c:pt idx="3">
                  <c:v>994</c:v>
                </c:pt>
                <c:pt idx="4">
                  <c:v>2806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'2018-12'!$E$8:$E$9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('2018-12'!$M$16,'2018-12'!$E$16)</c:f>
              <c:numCache>
                <c:formatCode>#,##0</c:formatCode>
                <c:ptCount val="2"/>
                <c:pt idx="0">
                  <c:v>43964</c:v>
                </c:pt>
                <c:pt idx="1">
                  <c:v>41306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'2018-12'!$F$8:$F$9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('2018-12'!$N$16,'2018-12'!$F$16)</c:f>
              <c:numCache>
                <c:formatCode>#,##0</c:formatCode>
                <c:ptCount val="2"/>
                <c:pt idx="0">
                  <c:v>11670</c:v>
                </c:pt>
                <c:pt idx="1">
                  <c:v>9997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846587872"/>
        <c:axId val="-1846586784"/>
      </c:lineChart>
      <c:catAx>
        <c:axId val="-18465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846586784"/>
        <c:crosses val="autoZero"/>
        <c:auto val="1"/>
        <c:lblAlgn val="ctr"/>
        <c:lblOffset val="100"/>
        <c:noMultiLvlLbl val="0"/>
      </c:catAx>
      <c:valAx>
        <c:axId val="-184658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84658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'2018-12'!$D$8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('2018-12'!$L$16,'2018-12'!$D$16)</c:f>
              <c:numCache>
                <c:formatCode>#,##0</c:formatCode>
                <c:ptCount val="2"/>
                <c:pt idx="0">
                  <c:v>44102</c:v>
                </c:pt>
                <c:pt idx="1">
                  <c:v>41482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846581344"/>
        <c:axId val="-1846595488"/>
      </c:lineChart>
      <c:catAx>
        <c:axId val="-184658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846595488"/>
        <c:crosses val="autoZero"/>
        <c:auto val="1"/>
        <c:lblAlgn val="ctr"/>
        <c:lblOffset val="100"/>
        <c:noMultiLvlLbl val="0"/>
      </c:catAx>
      <c:valAx>
        <c:axId val="-184659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84658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('2018-01'!$A$10,'2018-01'!$A$11,'2018-01'!$A$12,'2018-01'!$A$13,'2018-01'!$A$14)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('2018-01'!$D$10,'2018-01'!$D$11,'2018-01'!$D$12,'2018-01'!$D$13,'2018-01'!$D$14)</c:f>
              <c:numCache>
                <c:formatCode>#,##0</c:formatCode>
                <c:ptCount val="5"/>
                <c:pt idx="0">
                  <c:v>15787</c:v>
                </c:pt>
                <c:pt idx="1">
                  <c:v>10237</c:v>
                </c:pt>
                <c:pt idx="2">
                  <c:v>6438</c:v>
                </c:pt>
                <c:pt idx="3">
                  <c:v>5432</c:v>
                </c:pt>
                <c:pt idx="4">
                  <c:v>15585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('2018-01'!$A$10,'2018-01'!$A$11,'2018-01'!$A$12,'2018-01'!$A$13,'2018-01'!$A$14)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('2018-01'!$E$10,'2018-01'!$E$11,'2018-01'!$E$12,'2018-01'!$E$13,'2018-01'!$E$14)</c:f>
              <c:numCache>
                <c:formatCode>#,##0</c:formatCode>
                <c:ptCount val="5"/>
                <c:pt idx="0">
                  <c:v>15729</c:v>
                </c:pt>
                <c:pt idx="1">
                  <c:v>10214</c:v>
                </c:pt>
                <c:pt idx="2">
                  <c:v>6425</c:v>
                </c:pt>
                <c:pt idx="3">
                  <c:v>5416</c:v>
                </c:pt>
                <c:pt idx="4">
                  <c:v>15544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showGridLines="0" tabSelected="1" workbookViewId="0">
      <selection activeCell="D11" sqref="D11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2" ht="20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2" ht="15.75" x14ac:dyDescent="0.25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2" ht="15.75" x14ac:dyDescent="0.25">
      <c r="A3" s="64" t="s">
        <v>57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2" ht="15.75" x14ac:dyDescent="0.25">
      <c r="A4" s="64" t="s">
        <v>58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2" ht="15.7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2" ht="15" customHeight="1" x14ac:dyDescent="0.25">
      <c r="A6" s="60" t="s">
        <v>1</v>
      </c>
      <c r="B6" s="60" t="s">
        <v>2</v>
      </c>
      <c r="C6" s="52" t="s">
        <v>3</v>
      </c>
      <c r="D6" s="53"/>
      <c r="E6" s="53"/>
      <c r="F6" s="53"/>
      <c r="G6" s="53"/>
      <c r="H6" s="53"/>
      <c r="I6" s="53"/>
      <c r="J6" s="54"/>
      <c r="K6" s="52" t="s">
        <v>4</v>
      </c>
      <c r="L6" s="53"/>
      <c r="M6" s="53"/>
      <c r="N6" s="53"/>
      <c r="O6" s="53"/>
      <c r="P6" s="53"/>
      <c r="Q6" s="53"/>
      <c r="R6" s="54"/>
      <c r="S6" s="55" t="s">
        <v>5</v>
      </c>
      <c r="T6" s="56"/>
    </row>
    <row r="7" spans="1:22" ht="15" customHeight="1" x14ac:dyDescent="0.25">
      <c r="A7" s="61"/>
      <c r="B7" s="61"/>
      <c r="C7" s="60" t="s">
        <v>6</v>
      </c>
      <c r="D7" s="52" t="s">
        <v>7</v>
      </c>
      <c r="E7" s="53"/>
      <c r="F7" s="54"/>
      <c r="G7" s="57" t="s">
        <v>8</v>
      </c>
      <c r="H7" s="52" t="s">
        <v>7</v>
      </c>
      <c r="I7" s="53"/>
      <c r="J7" s="54"/>
      <c r="K7" s="60" t="s">
        <v>6</v>
      </c>
      <c r="L7" s="52" t="s">
        <v>7</v>
      </c>
      <c r="M7" s="53"/>
      <c r="N7" s="54"/>
      <c r="O7" s="57" t="s">
        <v>8</v>
      </c>
      <c r="P7" s="52" t="s">
        <v>7</v>
      </c>
      <c r="Q7" s="53"/>
      <c r="R7" s="54"/>
      <c r="S7" s="60" t="s">
        <v>9</v>
      </c>
      <c r="T7" s="57" t="s">
        <v>10</v>
      </c>
    </row>
    <row r="8" spans="1:22" x14ac:dyDescent="0.25">
      <c r="A8" s="61"/>
      <c r="B8" s="61"/>
      <c r="C8" s="61"/>
      <c r="D8" s="60" t="s">
        <v>11</v>
      </c>
      <c r="E8" s="60" t="s">
        <v>12</v>
      </c>
      <c r="F8" s="60" t="s">
        <v>13</v>
      </c>
      <c r="G8" s="58"/>
      <c r="H8" s="60" t="s">
        <v>11</v>
      </c>
      <c r="I8" s="60" t="s">
        <v>12</v>
      </c>
      <c r="J8" s="60" t="s">
        <v>13</v>
      </c>
      <c r="K8" s="61"/>
      <c r="L8" s="60" t="s">
        <v>11</v>
      </c>
      <c r="M8" s="60" t="s">
        <v>12</v>
      </c>
      <c r="N8" s="60" t="s">
        <v>13</v>
      </c>
      <c r="O8" s="58"/>
      <c r="P8" s="60" t="s">
        <v>11</v>
      </c>
      <c r="Q8" s="60" t="s">
        <v>12</v>
      </c>
      <c r="R8" s="60" t="s">
        <v>13</v>
      </c>
      <c r="S8" s="61"/>
      <c r="T8" s="58"/>
    </row>
    <row r="9" spans="1:22" x14ac:dyDescent="0.25">
      <c r="A9" s="62"/>
      <c r="B9" s="62"/>
      <c r="C9" s="62"/>
      <c r="D9" s="62"/>
      <c r="E9" s="62"/>
      <c r="F9" s="62"/>
      <c r="G9" s="59"/>
      <c r="H9" s="62"/>
      <c r="I9" s="62"/>
      <c r="J9" s="62"/>
      <c r="K9" s="62"/>
      <c r="L9" s="62"/>
      <c r="M9" s="62"/>
      <c r="N9" s="62"/>
      <c r="O9" s="59"/>
      <c r="P9" s="62"/>
      <c r="Q9" s="62"/>
      <c r="R9" s="62"/>
      <c r="S9" s="62"/>
      <c r="T9" s="59"/>
    </row>
    <row r="10" spans="1:22" x14ac:dyDescent="0.25">
      <c r="A10" s="21" t="s">
        <v>14</v>
      </c>
      <c r="B10" s="21" t="s">
        <v>15</v>
      </c>
      <c r="C10" s="15">
        <v>27578</v>
      </c>
      <c r="D10" s="15">
        <v>27578</v>
      </c>
      <c r="E10" s="15">
        <v>27546</v>
      </c>
      <c r="F10" s="15">
        <v>10204</v>
      </c>
      <c r="G10" s="22">
        <f>C10/$C$16</f>
        <v>0.29595844691034751</v>
      </c>
      <c r="H10" s="11">
        <f>D10/$D$16</f>
        <v>0.29595844691034751</v>
      </c>
      <c r="I10" s="22">
        <f>E10/$E$16</f>
        <v>0.29587858086553026</v>
      </c>
      <c r="J10" s="22">
        <f>F10/$F$16</f>
        <v>0.30906227283741217</v>
      </c>
      <c r="K10" s="15">
        <v>27534</v>
      </c>
      <c r="L10" s="15">
        <v>27534</v>
      </c>
      <c r="M10" s="15">
        <v>27496</v>
      </c>
      <c r="N10" s="15">
        <v>12594</v>
      </c>
      <c r="O10" s="22">
        <f>K10/$K$16</f>
        <v>0.29691375331593589</v>
      </c>
      <c r="P10" s="22">
        <f>L10/$K$16</f>
        <v>0.29691375331593589</v>
      </c>
      <c r="Q10" s="22">
        <f>M10/$M$16</f>
        <v>0.29683046895241383</v>
      </c>
      <c r="R10" s="22">
        <f>N10/$N$16</f>
        <v>0.3076133948853228</v>
      </c>
      <c r="S10" s="15">
        <v>44</v>
      </c>
      <c r="T10" s="11">
        <f>S10/K10</f>
        <v>1.5980242609137793E-3</v>
      </c>
      <c r="V10" s="26"/>
    </row>
    <row r="11" spans="1:22" collapsed="1" x14ac:dyDescent="0.25">
      <c r="A11" s="21" t="s">
        <v>16</v>
      </c>
      <c r="B11" s="21" t="s">
        <v>15</v>
      </c>
      <c r="C11" s="15">
        <v>17390</v>
      </c>
      <c r="D11" s="15">
        <v>17390</v>
      </c>
      <c r="E11" s="15">
        <v>17375</v>
      </c>
      <c r="F11" s="15">
        <v>5829</v>
      </c>
      <c r="G11" s="22">
        <f t="shared" ref="G11:G14" si="0">C11/$C$16</f>
        <v>0.18662402609946127</v>
      </c>
      <c r="H11" s="22">
        <f t="shared" ref="H11:H14" si="1">D11/$D$16</f>
        <v>0.18662402609946127</v>
      </c>
      <c r="I11" s="22">
        <f t="shared" ref="I11:I14" si="2">E11/$E$16</f>
        <v>0.18662928710297641</v>
      </c>
      <c r="J11" s="22">
        <f t="shared" ref="J11:J14" si="3">F11/$F$16</f>
        <v>0.17655076326629512</v>
      </c>
      <c r="K11" s="15">
        <v>17207</v>
      </c>
      <c r="L11" s="15">
        <v>17207</v>
      </c>
      <c r="M11" s="15">
        <v>17183</v>
      </c>
      <c r="N11" s="15">
        <v>7288</v>
      </c>
      <c r="O11" s="22">
        <f t="shared" ref="O11:O14" si="4">K11/$K$16</f>
        <v>0.18555222464252594</v>
      </c>
      <c r="P11" s="22">
        <f t="shared" ref="P11:P14" si="5">L11/$K$16</f>
        <v>0.18555222464252594</v>
      </c>
      <c r="Q11" s="22">
        <f t="shared" ref="Q11:Q14" si="6">M11/$M$16</f>
        <v>0.18549745228430781</v>
      </c>
      <c r="R11" s="22">
        <f t="shared" ref="R11:R14" si="7">N11/$N$16</f>
        <v>0.17801226154710437</v>
      </c>
      <c r="S11" s="15">
        <v>183</v>
      </c>
      <c r="T11" s="11">
        <f t="shared" ref="T11:T14" si="8">S11/K11</f>
        <v>1.0635206601964316E-2</v>
      </c>
      <c r="V11" s="26"/>
    </row>
    <row r="12" spans="1:22" collapsed="1" x14ac:dyDescent="0.25">
      <c r="A12" s="21" t="s">
        <v>17</v>
      </c>
      <c r="B12" s="21" t="s">
        <v>15</v>
      </c>
      <c r="C12" s="15">
        <v>10530</v>
      </c>
      <c r="D12" s="15">
        <v>10530</v>
      </c>
      <c r="E12" s="15">
        <v>10518</v>
      </c>
      <c r="F12" s="15">
        <v>3770</v>
      </c>
      <c r="G12" s="22">
        <f t="shared" si="0"/>
        <v>0.11300465755188771</v>
      </c>
      <c r="H12" s="22">
        <f t="shared" si="1"/>
        <v>0.11300465755188771</v>
      </c>
      <c r="I12" s="22">
        <f t="shared" si="2"/>
        <v>0.11297650887764638</v>
      </c>
      <c r="J12" s="22">
        <f t="shared" si="3"/>
        <v>0.11418706081899685</v>
      </c>
      <c r="K12" s="15">
        <v>10570</v>
      </c>
      <c r="L12" s="15">
        <v>10570</v>
      </c>
      <c r="M12" s="15">
        <v>10562</v>
      </c>
      <c r="N12" s="15">
        <v>4688</v>
      </c>
      <c r="O12" s="22">
        <f t="shared" si="4"/>
        <v>0.11398192680138892</v>
      </c>
      <c r="P12" s="22">
        <f t="shared" si="5"/>
        <v>0.11398192680138892</v>
      </c>
      <c r="Q12" s="22">
        <f t="shared" si="6"/>
        <v>0.11402107263148804</v>
      </c>
      <c r="R12" s="22">
        <f t="shared" si="7"/>
        <v>0.11450624068781906</v>
      </c>
      <c r="S12" s="15">
        <v>-40</v>
      </c>
      <c r="T12" s="11">
        <f t="shared" si="8"/>
        <v>-3.7842951750236518E-3</v>
      </c>
      <c r="V12" s="26"/>
    </row>
    <row r="13" spans="1:22" collapsed="1" x14ac:dyDescent="0.25">
      <c r="A13" s="21" t="s">
        <v>18</v>
      </c>
      <c r="B13" s="21" t="s">
        <v>15</v>
      </c>
      <c r="C13" s="15">
        <v>8383</v>
      </c>
      <c r="D13" s="15">
        <v>8383</v>
      </c>
      <c r="E13" s="15">
        <v>8374</v>
      </c>
      <c r="F13" s="15">
        <v>3171</v>
      </c>
      <c r="G13" s="22">
        <f t="shared" si="0"/>
        <v>8.9963726900045074E-2</v>
      </c>
      <c r="H13" s="22">
        <f t="shared" si="1"/>
        <v>8.9963726900045074E-2</v>
      </c>
      <c r="I13" s="22">
        <f t="shared" si="2"/>
        <v>8.9947260443184143E-2</v>
      </c>
      <c r="J13" s="22">
        <f t="shared" si="3"/>
        <v>9.6044342137145633E-2</v>
      </c>
      <c r="K13" s="15">
        <v>8417</v>
      </c>
      <c r="L13" s="15">
        <v>8417</v>
      </c>
      <c r="M13" s="15">
        <v>8406</v>
      </c>
      <c r="N13" s="15">
        <v>3849</v>
      </c>
      <c r="O13" s="22">
        <f t="shared" si="4"/>
        <v>9.07649837168676E-2</v>
      </c>
      <c r="P13" s="22">
        <f t="shared" si="5"/>
        <v>9.07649837168676E-2</v>
      </c>
      <c r="Q13" s="22">
        <f t="shared" si="6"/>
        <v>9.0746178426461696E-2</v>
      </c>
      <c r="R13" s="22">
        <f t="shared" si="7"/>
        <v>9.4013336264380451E-2</v>
      </c>
      <c r="S13" s="15">
        <v>-34</v>
      </c>
      <c r="T13" s="11">
        <f t="shared" si="8"/>
        <v>-4.0394439824165381E-3</v>
      </c>
      <c r="V13" s="26"/>
    </row>
    <row r="14" spans="1:22" collapsed="1" x14ac:dyDescent="0.25">
      <c r="A14" s="21" t="s">
        <v>19</v>
      </c>
      <c r="B14" s="21" t="s">
        <v>15</v>
      </c>
      <c r="C14" s="15">
        <v>29301</v>
      </c>
      <c r="D14" s="15">
        <v>29301</v>
      </c>
      <c r="E14" s="15">
        <v>29286</v>
      </c>
      <c r="F14" s="15">
        <v>10042</v>
      </c>
      <c r="G14" s="22">
        <f t="shared" si="0"/>
        <v>0.31444914253825845</v>
      </c>
      <c r="H14" s="22">
        <f t="shared" si="1"/>
        <v>0.31444914253825845</v>
      </c>
      <c r="I14" s="22">
        <f t="shared" si="2"/>
        <v>0.31456836271066285</v>
      </c>
      <c r="J14" s="22">
        <f t="shared" si="3"/>
        <v>0.30415556094015023</v>
      </c>
      <c r="K14" s="15">
        <v>29006</v>
      </c>
      <c r="L14" s="15">
        <v>29006</v>
      </c>
      <c r="M14" s="15">
        <v>28985</v>
      </c>
      <c r="N14" s="15">
        <v>12522</v>
      </c>
      <c r="O14" s="22">
        <f t="shared" si="4"/>
        <v>0.31278711152328165</v>
      </c>
      <c r="P14" s="22">
        <f t="shared" si="5"/>
        <v>0.31278711152328165</v>
      </c>
      <c r="Q14" s="22">
        <f t="shared" si="6"/>
        <v>0.31290482770532863</v>
      </c>
      <c r="R14" s="22">
        <f t="shared" si="7"/>
        <v>0.30585476661537336</v>
      </c>
      <c r="S14" s="15">
        <v>295</v>
      </c>
      <c r="T14" s="11">
        <f t="shared" si="8"/>
        <v>1.017030959111908E-2</v>
      </c>
      <c r="V14" s="26"/>
    </row>
    <row r="15" spans="1:22" x14ac:dyDescent="0.25">
      <c r="A15" s="49" t="s">
        <v>20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1"/>
      <c r="V15" s="26"/>
    </row>
    <row r="16" spans="1:22" s="9" customFormat="1" x14ac:dyDescent="0.25">
      <c r="A16" s="67" t="s">
        <v>21</v>
      </c>
      <c r="B16" s="68"/>
      <c r="C16" s="20">
        <f>SUM(C10,C11,C12,C13,C14)</f>
        <v>93182</v>
      </c>
      <c r="D16" s="20">
        <f t="shared" ref="D16:F16" si="9">SUM(D10,D11,D12,D13,D14)</f>
        <v>93182</v>
      </c>
      <c r="E16" s="20">
        <f t="shared" si="9"/>
        <v>93099</v>
      </c>
      <c r="F16" s="20">
        <f t="shared" si="9"/>
        <v>33016</v>
      </c>
      <c r="G16" s="23">
        <f>SUM(G10:G14)</f>
        <v>1</v>
      </c>
      <c r="H16" s="23">
        <f>SUM(G10:G14)</f>
        <v>1</v>
      </c>
      <c r="I16" s="23">
        <f>SUM(I10:I14)</f>
        <v>1</v>
      </c>
      <c r="J16" s="23">
        <f>SUM(J10:J14)</f>
        <v>1</v>
      </c>
      <c r="K16" s="20">
        <f>SUM(K10,K11,K12,K13,K14)</f>
        <v>92734</v>
      </c>
      <c r="L16" s="20">
        <f t="shared" ref="L16:N16" si="10">SUM(L10,L11,L12,L13,L14)</f>
        <v>92734</v>
      </c>
      <c r="M16" s="20">
        <f t="shared" si="10"/>
        <v>92632</v>
      </c>
      <c r="N16" s="20">
        <f t="shared" si="10"/>
        <v>40941</v>
      </c>
      <c r="O16" s="23">
        <f>SUM(O10:O14)</f>
        <v>1</v>
      </c>
      <c r="P16" s="23">
        <f>SUM(P10:P14)</f>
        <v>1</v>
      </c>
      <c r="Q16" s="23">
        <f>SUM(Q10:Q14)</f>
        <v>1</v>
      </c>
      <c r="R16" s="23">
        <f>SUM(R10:R14)</f>
        <v>1</v>
      </c>
      <c r="S16" s="20">
        <f>C16-K16</f>
        <v>448</v>
      </c>
      <c r="T16" s="16">
        <f>S16/K16</f>
        <v>4.8310220631052258E-3</v>
      </c>
      <c r="V16" s="26"/>
    </row>
    <row r="17" spans="1:21" x14ac:dyDescent="0.25">
      <c r="A17" s="69" t="s">
        <v>20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</sheetData>
  <mergeCells count="35"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A6:A9"/>
    <mergeCell ref="B6:B9"/>
    <mergeCell ref="C6:J6"/>
    <mergeCell ref="A1:U1"/>
    <mergeCell ref="A2:U2"/>
    <mergeCell ref="A3:U3"/>
    <mergeCell ref="A4:U4"/>
    <mergeCell ref="A5:U5"/>
    <mergeCell ref="A15:T15"/>
    <mergeCell ref="K6:R6"/>
    <mergeCell ref="S6:T6"/>
    <mergeCell ref="D7:F7"/>
    <mergeCell ref="G7:G9"/>
    <mergeCell ref="H7:J7"/>
    <mergeCell ref="K7:K9"/>
    <mergeCell ref="L7:N7"/>
    <mergeCell ref="L8:L9"/>
    <mergeCell ref="M8:M9"/>
    <mergeCell ref="N8:N9"/>
    <mergeCell ref="P8:P9"/>
    <mergeCell ref="Q8:Q9"/>
    <mergeCell ref="R8:R9"/>
  </mergeCells>
  <pageMargins left="0.7" right="0.7" top="0.75" bottom="0.75" header="0.3" footer="0.3"/>
  <ignoredErrors>
    <ignoredError sqref="H16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T10" sqref="T10:T16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5.75" x14ac:dyDescent="0.25">
      <c r="A2" s="64" t="s">
        <v>46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15.75" x14ac:dyDescent="0.25">
      <c r="A3" s="64" t="s">
        <v>47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15.75" x14ac:dyDescent="0.25">
      <c r="A4" s="75" t="s">
        <v>48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15.7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5" customHeight="1" x14ac:dyDescent="0.25">
      <c r="A6" s="60" t="s">
        <v>1</v>
      </c>
      <c r="B6" s="60" t="s">
        <v>2</v>
      </c>
      <c r="C6" s="52" t="s">
        <v>3</v>
      </c>
      <c r="D6" s="53"/>
      <c r="E6" s="53"/>
      <c r="F6" s="53"/>
      <c r="G6" s="53"/>
      <c r="H6" s="53"/>
      <c r="I6" s="53"/>
      <c r="J6" s="54"/>
      <c r="K6" s="52" t="s">
        <v>4</v>
      </c>
      <c r="L6" s="53"/>
      <c r="M6" s="53"/>
      <c r="N6" s="53"/>
      <c r="O6" s="53"/>
      <c r="P6" s="53"/>
      <c r="Q6" s="53"/>
      <c r="R6" s="54"/>
      <c r="S6" s="55" t="s">
        <v>5</v>
      </c>
      <c r="T6" s="56"/>
    </row>
    <row r="7" spans="1:21" ht="15" customHeight="1" x14ac:dyDescent="0.25">
      <c r="A7" s="61"/>
      <c r="B7" s="61"/>
      <c r="C7" s="60" t="s">
        <v>6</v>
      </c>
      <c r="D7" s="52" t="s">
        <v>7</v>
      </c>
      <c r="E7" s="53"/>
      <c r="F7" s="54"/>
      <c r="G7" s="57" t="s">
        <v>8</v>
      </c>
      <c r="H7" s="52" t="s">
        <v>7</v>
      </c>
      <c r="I7" s="53"/>
      <c r="J7" s="54"/>
      <c r="K7" s="60" t="s">
        <v>6</v>
      </c>
      <c r="L7" s="52" t="s">
        <v>7</v>
      </c>
      <c r="M7" s="53"/>
      <c r="N7" s="54"/>
      <c r="O7" s="57" t="s">
        <v>8</v>
      </c>
      <c r="P7" s="52" t="s">
        <v>7</v>
      </c>
      <c r="Q7" s="53"/>
      <c r="R7" s="54"/>
      <c r="S7" s="60" t="s">
        <v>9</v>
      </c>
      <c r="T7" s="57" t="s">
        <v>10</v>
      </c>
    </row>
    <row r="8" spans="1:21" x14ac:dyDescent="0.25">
      <c r="A8" s="61"/>
      <c r="B8" s="61"/>
      <c r="C8" s="61"/>
      <c r="D8" s="60" t="s">
        <v>11</v>
      </c>
      <c r="E8" s="60" t="s">
        <v>12</v>
      </c>
      <c r="F8" s="60" t="s">
        <v>13</v>
      </c>
      <c r="G8" s="58"/>
      <c r="H8" s="60" t="s">
        <v>11</v>
      </c>
      <c r="I8" s="60" t="s">
        <v>12</v>
      </c>
      <c r="J8" s="60" t="s">
        <v>13</v>
      </c>
      <c r="K8" s="61"/>
      <c r="L8" s="60" t="s">
        <v>11</v>
      </c>
      <c r="M8" s="60" t="s">
        <v>12</v>
      </c>
      <c r="N8" s="60" t="s">
        <v>13</v>
      </c>
      <c r="O8" s="58"/>
      <c r="P8" s="60" t="s">
        <v>11</v>
      </c>
      <c r="Q8" s="60" t="s">
        <v>12</v>
      </c>
      <c r="R8" s="60" t="s">
        <v>13</v>
      </c>
      <c r="S8" s="61"/>
      <c r="T8" s="58"/>
    </row>
    <row r="9" spans="1:21" x14ac:dyDescent="0.25">
      <c r="A9" s="62"/>
      <c r="B9" s="62"/>
      <c r="C9" s="62"/>
      <c r="D9" s="62"/>
      <c r="E9" s="62"/>
      <c r="F9" s="62"/>
      <c r="G9" s="59"/>
      <c r="H9" s="62"/>
      <c r="I9" s="62"/>
      <c r="J9" s="62"/>
      <c r="K9" s="62"/>
      <c r="L9" s="62"/>
      <c r="M9" s="62"/>
      <c r="N9" s="62"/>
      <c r="O9" s="59"/>
      <c r="P9" s="62"/>
      <c r="Q9" s="62"/>
      <c r="R9" s="62"/>
      <c r="S9" s="62"/>
      <c r="T9" s="59"/>
    </row>
    <row r="10" spans="1:21" x14ac:dyDescent="0.25">
      <c r="A10" s="5" t="s">
        <v>14</v>
      </c>
      <c r="B10" s="5" t="s">
        <v>15</v>
      </c>
      <c r="C10" s="10">
        <v>12108</v>
      </c>
      <c r="D10" s="10">
        <v>12108</v>
      </c>
      <c r="E10" s="10">
        <v>12041</v>
      </c>
      <c r="F10" s="10">
        <v>3448</v>
      </c>
      <c r="G10" s="22">
        <f>C10/$C$16</f>
        <v>0.29717258982917732</v>
      </c>
      <c r="H10" s="22">
        <f>D10/$D$16</f>
        <v>0.29717258982917732</v>
      </c>
      <c r="I10" s="22">
        <f>E10/$E$16</f>
        <v>0.29671521155220426</v>
      </c>
      <c r="J10" s="22">
        <f>F10/$F$16</f>
        <v>0.32537510616212134</v>
      </c>
      <c r="K10" s="10">
        <v>12746</v>
      </c>
      <c r="L10" s="10">
        <v>12746</v>
      </c>
      <c r="M10" s="10">
        <v>12683</v>
      </c>
      <c r="N10" s="10">
        <v>4156</v>
      </c>
      <c r="O10" s="22">
        <f>K10/$K$16</f>
        <v>0.30351232289558283</v>
      </c>
      <c r="P10" s="22">
        <f>L10/$L$16</f>
        <v>0.30351232289558283</v>
      </c>
      <c r="Q10" s="22">
        <f>M10/$M$16</f>
        <v>0.30305854241338115</v>
      </c>
      <c r="R10" s="22">
        <f>N10/$N$16</f>
        <v>0.32937074021239499</v>
      </c>
      <c r="S10" s="10">
        <v>-638</v>
      </c>
      <c r="T10" s="11">
        <f>S10/K10</f>
        <v>-5.0054919190334224E-2</v>
      </c>
    </row>
    <row r="11" spans="1:21" collapsed="1" x14ac:dyDescent="0.25">
      <c r="A11" s="5" t="s">
        <v>16</v>
      </c>
      <c r="B11" s="5" t="s">
        <v>15</v>
      </c>
      <c r="C11" s="10">
        <v>7540</v>
      </c>
      <c r="D11" s="10">
        <v>7540</v>
      </c>
      <c r="E11" s="10">
        <v>7516</v>
      </c>
      <c r="F11" s="10">
        <v>1886</v>
      </c>
      <c r="G11" s="22">
        <f t="shared" ref="G11:G14" si="0">C11/$C$16</f>
        <v>0.18505792263891616</v>
      </c>
      <c r="H11" s="22">
        <f t="shared" ref="H11:H13" si="1">D11/$D$16</f>
        <v>0.18505792263891616</v>
      </c>
      <c r="I11" s="22">
        <f t="shared" ref="I11:I13" si="2">E11/$E$16</f>
        <v>0.18520982725906213</v>
      </c>
      <c r="J11" s="22">
        <f t="shared" ref="J11:J13" si="3">F11/$F$16</f>
        <v>0.17797489855619514</v>
      </c>
      <c r="K11" s="10">
        <v>7589</v>
      </c>
      <c r="L11" s="10">
        <v>7589</v>
      </c>
      <c r="M11" s="10">
        <v>7561</v>
      </c>
      <c r="N11" s="10">
        <v>2195</v>
      </c>
      <c r="O11" s="22">
        <f t="shared" ref="O11:O13" si="4">K11/$K$16</f>
        <v>0.18071198952256221</v>
      </c>
      <c r="P11" s="22">
        <f t="shared" ref="P11:P13" si="5">L11/$L$16</f>
        <v>0.18071198952256221</v>
      </c>
      <c r="Q11" s="22">
        <f t="shared" ref="Q11:Q13" si="6">M11/$M$16</f>
        <v>0.18066905615292711</v>
      </c>
      <c r="R11" s="22">
        <f t="shared" ref="R11:R13" si="7">N11/$N$16</f>
        <v>0.17395783800919321</v>
      </c>
      <c r="S11" s="10">
        <v>-49</v>
      </c>
      <c r="T11" s="11">
        <f t="shared" ref="T11:T14" si="8">S11/K11</f>
        <v>-6.4567136645144289E-3</v>
      </c>
    </row>
    <row r="12" spans="1:21" collapsed="1" x14ac:dyDescent="0.25">
      <c r="A12" s="5" t="s">
        <v>17</v>
      </c>
      <c r="B12" s="5" t="s">
        <v>15</v>
      </c>
      <c r="C12" s="10">
        <v>4386</v>
      </c>
      <c r="D12" s="10">
        <v>4386</v>
      </c>
      <c r="E12" s="10">
        <v>4365</v>
      </c>
      <c r="F12" s="10">
        <v>1290</v>
      </c>
      <c r="G12" s="22">
        <f t="shared" si="0"/>
        <v>0.10764775181621834</v>
      </c>
      <c r="H12" s="22">
        <f>D12/$D$16</f>
        <v>0.10764775181621834</v>
      </c>
      <c r="I12" s="22">
        <f>E12/$E$16</f>
        <v>0.10756265247283212</v>
      </c>
      <c r="J12" s="22">
        <f>F12/$F$16</f>
        <v>0.12173256582051524</v>
      </c>
      <c r="K12" s="10">
        <v>4611</v>
      </c>
      <c r="L12" s="10">
        <v>4611</v>
      </c>
      <c r="M12" s="10">
        <v>4602</v>
      </c>
      <c r="N12" s="10">
        <v>1518</v>
      </c>
      <c r="O12" s="22">
        <f>K12/$K$16</f>
        <v>0.10979878556971068</v>
      </c>
      <c r="P12" s="22">
        <f>L12/$L$16</f>
        <v>0.10979878556971068</v>
      </c>
      <c r="Q12" s="22">
        <f>M12/$M$16</f>
        <v>0.10996415770609319</v>
      </c>
      <c r="R12" s="22">
        <f>N12/$N$16</f>
        <v>0.12030432715168807</v>
      </c>
      <c r="S12" s="10">
        <v>-225</v>
      </c>
      <c r="T12" s="11">
        <f t="shared" si="8"/>
        <v>-4.8796356538711776E-2</v>
      </c>
    </row>
    <row r="13" spans="1:21" collapsed="1" x14ac:dyDescent="0.25">
      <c r="A13" s="5" t="s">
        <v>18</v>
      </c>
      <c r="B13" s="5" t="s">
        <v>15</v>
      </c>
      <c r="C13" s="10">
        <v>3515</v>
      </c>
      <c r="D13" s="10">
        <v>3515</v>
      </c>
      <c r="E13" s="10">
        <v>3499</v>
      </c>
      <c r="F13" s="10">
        <v>1094</v>
      </c>
      <c r="G13" s="22">
        <f t="shared" si="0"/>
        <v>8.6270371097584925E-2</v>
      </c>
      <c r="H13" s="22">
        <f t="shared" si="1"/>
        <v>8.6270371097584925E-2</v>
      </c>
      <c r="I13" s="22">
        <f t="shared" si="2"/>
        <v>8.6222616495404247E-2</v>
      </c>
      <c r="J13" s="22">
        <f t="shared" si="3"/>
        <v>0.10323676512220439</v>
      </c>
      <c r="K13" s="10">
        <v>3684</v>
      </c>
      <c r="L13" s="10">
        <v>3684</v>
      </c>
      <c r="M13" s="10">
        <v>3664</v>
      </c>
      <c r="N13" s="10">
        <v>1288</v>
      </c>
      <c r="O13" s="22">
        <f t="shared" si="4"/>
        <v>8.7724729134420767E-2</v>
      </c>
      <c r="P13" s="22">
        <f t="shared" si="5"/>
        <v>8.7724729134420767E-2</v>
      </c>
      <c r="Q13" s="22">
        <f t="shared" si="6"/>
        <v>8.7550776583034645E-2</v>
      </c>
      <c r="R13" s="22">
        <f t="shared" si="7"/>
        <v>0.1020763987953717</v>
      </c>
      <c r="S13" s="10">
        <v>-169</v>
      </c>
      <c r="T13" s="11">
        <f t="shared" si="8"/>
        <v>-4.5874049945711183E-2</v>
      </c>
    </row>
    <row r="14" spans="1:21" collapsed="1" x14ac:dyDescent="0.25">
      <c r="A14" s="5" t="s">
        <v>19</v>
      </c>
      <c r="B14" s="5" t="s">
        <v>15</v>
      </c>
      <c r="C14" s="10">
        <v>13195</v>
      </c>
      <c r="D14" s="10">
        <v>13195</v>
      </c>
      <c r="E14" s="10">
        <v>13160</v>
      </c>
      <c r="F14" s="10">
        <v>2879</v>
      </c>
      <c r="G14" s="22">
        <f t="shared" si="0"/>
        <v>0.32385136461810327</v>
      </c>
      <c r="H14" s="22">
        <f>D14/$D$16</f>
        <v>0.32385136461810327</v>
      </c>
      <c r="I14" s="22">
        <f>E14/$E$16</f>
        <v>0.32428969222049725</v>
      </c>
      <c r="J14" s="22">
        <f>F14/$F$16</f>
        <v>0.27168066433896387</v>
      </c>
      <c r="K14" s="10">
        <v>13365</v>
      </c>
      <c r="L14" s="10">
        <v>13365</v>
      </c>
      <c r="M14" s="10">
        <v>13340</v>
      </c>
      <c r="N14" s="10">
        <v>3461</v>
      </c>
      <c r="O14" s="22">
        <f>K14/$K$16</f>
        <v>0.31825217287772356</v>
      </c>
      <c r="P14" s="22">
        <f>L14/$L$16</f>
        <v>0.31825217287772356</v>
      </c>
      <c r="Q14" s="22">
        <f>M14/$M$16</f>
        <v>0.31875746714456393</v>
      </c>
      <c r="R14" s="22">
        <f>N14/$N$16</f>
        <v>0.27429069583135202</v>
      </c>
      <c r="S14" s="10">
        <v>-170</v>
      </c>
      <c r="T14" s="11">
        <f t="shared" si="8"/>
        <v>-1.2719790497568275E-2</v>
      </c>
    </row>
    <row r="15" spans="1:2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1" s="9" customFormat="1" x14ac:dyDescent="0.25">
      <c r="A16" s="73" t="s">
        <v>21</v>
      </c>
      <c r="B16" s="74"/>
      <c r="C16" s="12">
        <f>SUM(C10,C11,C12,C13,C14)</f>
        <v>40744</v>
      </c>
      <c r="D16" s="12">
        <f t="shared" ref="D16:R16" si="9">SUM(D10,D11,D12,D13,D14)</f>
        <v>40744</v>
      </c>
      <c r="E16" s="12">
        <f t="shared" si="9"/>
        <v>40581</v>
      </c>
      <c r="F16" s="12">
        <f t="shared" si="9"/>
        <v>10597</v>
      </c>
      <c r="G16" s="47">
        <f t="shared" si="9"/>
        <v>1</v>
      </c>
      <c r="H16" s="47">
        <f t="shared" si="9"/>
        <v>1</v>
      </c>
      <c r="I16" s="47">
        <f t="shared" si="9"/>
        <v>1</v>
      </c>
      <c r="J16" s="47">
        <f t="shared" si="9"/>
        <v>1</v>
      </c>
      <c r="K16" s="12">
        <f t="shared" si="9"/>
        <v>41995</v>
      </c>
      <c r="L16" s="12">
        <f t="shared" si="9"/>
        <v>41995</v>
      </c>
      <c r="M16" s="12">
        <f t="shared" si="9"/>
        <v>41850</v>
      </c>
      <c r="N16" s="12">
        <f t="shared" si="9"/>
        <v>12618</v>
      </c>
      <c r="O16" s="47">
        <f t="shared" si="9"/>
        <v>1</v>
      </c>
      <c r="P16" s="47">
        <f t="shared" si="9"/>
        <v>1</v>
      </c>
      <c r="Q16" s="47">
        <f t="shared" si="9"/>
        <v>1</v>
      </c>
      <c r="R16" s="47">
        <f t="shared" si="9"/>
        <v>0.99999999999999989</v>
      </c>
      <c r="S16" s="12">
        <f>SUM(S10,S11,S12,S13,S14)</f>
        <v>-1251</v>
      </c>
      <c r="T16" s="13">
        <f>S16/K16</f>
        <v>-2.9789260626265031E-2</v>
      </c>
      <c r="U16" s="9">
        <f>SUM(U10,U11,U12,U13,U14)</f>
        <v>0</v>
      </c>
    </row>
    <row r="17" spans="1:21" x14ac:dyDescent="0.25">
      <c r="A17" s="69" t="s">
        <v>20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</sheetData>
  <mergeCells count="34"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A6:A9"/>
    <mergeCell ref="B6:B9"/>
    <mergeCell ref="C6:J6"/>
    <mergeCell ref="A1:U1"/>
    <mergeCell ref="A2:U2"/>
    <mergeCell ref="A3:U3"/>
    <mergeCell ref="A4:U4"/>
    <mergeCell ref="A5:U5"/>
    <mergeCell ref="K6:R6"/>
    <mergeCell ref="S6:T6"/>
    <mergeCell ref="D7:F7"/>
    <mergeCell ref="G7:G9"/>
    <mergeCell ref="H7:J7"/>
    <mergeCell ref="K7:K9"/>
    <mergeCell ref="L7:N7"/>
    <mergeCell ref="L8:L9"/>
    <mergeCell ref="M8:M9"/>
    <mergeCell ref="N8:N9"/>
    <mergeCell ref="P8:P9"/>
    <mergeCell ref="Q8:Q9"/>
    <mergeCell ref="R8:R9"/>
  </mergeCells>
  <pageMargins left="0.7" right="0.7" top="0.75" bottom="0.75" header="0.3" footer="0.3"/>
  <pageSetup paperSize="9" orientation="portrait" horizontalDpi="300" verticalDpi="300" r:id="rId1"/>
  <ignoredErrors>
    <ignoredError sqref="T16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O10" sqref="O10:R14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5.75" x14ac:dyDescent="0.25">
      <c r="A2" s="64" t="s">
        <v>49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15.75" x14ac:dyDescent="0.25">
      <c r="A3" s="64" t="s">
        <v>50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15.75" x14ac:dyDescent="0.25">
      <c r="A4" s="75" t="s">
        <v>51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15.7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5" customHeight="1" x14ac:dyDescent="0.25">
      <c r="A6" s="60" t="s">
        <v>1</v>
      </c>
      <c r="B6" s="60" t="s">
        <v>2</v>
      </c>
      <c r="C6" s="52" t="s">
        <v>3</v>
      </c>
      <c r="D6" s="53"/>
      <c r="E6" s="53"/>
      <c r="F6" s="53"/>
      <c r="G6" s="53"/>
      <c r="H6" s="53"/>
      <c r="I6" s="53"/>
      <c r="J6" s="54"/>
      <c r="K6" s="52" t="s">
        <v>4</v>
      </c>
      <c r="L6" s="53"/>
      <c r="M6" s="53"/>
      <c r="N6" s="53"/>
      <c r="O6" s="53"/>
      <c r="P6" s="53"/>
      <c r="Q6" s="53"/>
      <c r="R6" s="54"/>
      <c r="S6" s="55" t="s">
        <v>5</v>
      </c>
      <c r="T6" s="56"/>
    </row>
    <row r="7" spans="1:21" ht="15" customHeight="1" x14ac:dyDescent="0.25">
      <c r="A7" s="61"/>
      <c r="B7" s="61"/>
      <c r="C7" s="60" t="s">
        <v>6</v>
      </c>
      <c r="D7" s="52" t="s">
        <v>7</v>
      </c>
      <c r="E7" s="53"/>
      <c r="F7" s="54"/>
      <c r="G7" s="57" t="s">
        <v>8</v>
      </c>
      <c r="H7" s="52" t="s">
        <v>7</v>
      </c>
      <c r="I7" s="53"/>
      <c r="J7" s="54"/>
      <c r="K7" s="60" t="s">
        <v>6</v>
      </c>
      <c r="L7" s="52" t="s">
        <v>7</v>
      </c>
      <c r="M7" s="53"/>
      <c r="N7" s="54"/>
      <c r="O7" s="57" t="s">
        <v>8</v>
      </c>
      <c r="P7" s="52" t="s">
        <v>7</v>
      </c>
      <c r="Q7" s="53"/>
      <c r="R7" s="54"/>
      <c r="S7" s="60" t="s">
        <v>9</v>
      </c>
      <c r="T7" s="57" t="s">
        <v>10</v>
      </c>
    </row>
    <row r="8" spans="1:21" x14ac:dyDescent="0.25">
      <c r="A8" s="61"/>
      <c r="B8" s="61"/>
      <c r="C8" s="61"/>
      <c r="D8" s="60" t="s">
        <v>11</v>
      </c>
      <c r="E8" s="60" t="s">
        <v>12</v>
      </c>
      <c r="F8" s="60" t="s">
        <v>13</v>
      </c>
      <c r="G8" s="58"/>
      <c r="H8" s="60" t="s">
        <v>11</v>
      </c>
      <c r="I8" s="60" t="s">
        <v>12</v>
      </c>
      <c r="J8" s="60" t="s">
        <v>13</v>
      </c>
      <c r="K8" s="61"/>
      <c r="L8" s="60" t="s">
        <v>11</v>
      </c>
      <c r="M8" s="60" t="s">
        <v>12</v>
      </c>
      <c r="N8" s="60" t="s">
        <v>13</v>
      </c>
      <c r="O8" s="58"/>
      <c r="P8" s="60" t="s">
        <v>11</v>
      </c>
      <c r="Q8" s="60" t="s">
        <v>12</v>
      </c>
      <c r="R8" s="60" t="s">
        <v>13</v>
      </c>
      <c r="S8" s="61"/>
      <c r="T8" s="58"/>
    </row>
    <row r="9" spans="1:21" x14ac:dyDescent="0.25">
      <c r="A9" s="62"/>
      <c r="B9" s="62"/>
      <c r="C9" s="62"/>
      <c r="D9" s="62"/>
      <c r="E9" s="62"/>
      <c r="F9" s="62"/>
      <c r="G9" s="59"/>
      <c r="H9" s="62"/>
      <c r="I9" s="62"/>
      <c r="J9" s="62"/>
      <c r="K9" s="62"/>
      <c r="L9" s="62"/>
      <c r="M9" s="62"/>
      <c r="N9" s="62"/>
      <c r="O9" s="59"/>
      <c r="P9" s="62"/>
      <c r="Q9" s="62"/>
      <c r="R9" s="62"/>
      <c r="S9" s="62"/>
      <c r="T9" s="59"/>
    </row>
    <row r="10" spans="1:21" x14ac:dyDescent="0.25">
      <c r="A10" s="5" t="s">
        <v>14</v>
      </c>
      <c r="B10" s="5" t="s">
        <v>15</v>
      </c>
      <c r="C10" s="15">
        <v>12782</v>
      </c>
      <c r="D10" s="15">
        <v>12782</v>
      </c>
      <c r="E10" s="15">
        <v>12733</v>
      </c>
      <c r="F10" s="15">
        <v>3702</v>
      </c>
      <c r="G10" s="22">
        <f>C10/$C$16</f>
        <v>0.29918310980034174</v>
      </c>
      <c r="H10" s="22">
        <f>D10/$D$16</f>
        <v>0.29918310980034174</v>
      </c>
      <c r="I10" s="22">
        <f>E10/$E$16</f>
        <v>0.29905115317769743</v>
      </c>
      <c r="J10" s="22">
        <f>F10/$F$16</f>
        <v>0.32694515587741763</v>
      </c>
      <c r="K10" s="15">
        <v>14256</v>
      </c>
      <c r="L10" s="15">
        <v>14256</v>
      </c>
      <c r="M10" s="15">
        <v>14200</v>
      </c>
      <c r="N10" s="15">
        <v>4466</v>
      </c>
      <c r="O10" s="22">
        <f>K10/$K$16</f>
        <v>0.2996216897856242</v>
      </c>
      <c r="P10" s="22">
        <f>L10/$L$16</f>
        <v>0.2996216897856242</v>
      </c>
      <c r="Q10" s="22">
        <f>M10/$M$16</f>
        <v>0.29932546374367625</v>
      </c>
      <c r="R10" s="22">
        <f>N10/$N$16</f>
        <v>0.32275782322757823</v>
      </c>
      <c r="S10" s="15">
        <v>-1474</v>
      </c>
      <c r="T10" s="11">
        <f>S10/K10</f>
        <v>-0.10339506172839506</v>
      </c>
    </row>
    <row r="11" spans="1:21" collapsed="1" x14ac:dyDescent="0.25">
      <c r="A11" s="5" t="s">
        <v>16</v>
      </c>
      <c r="B11" s="5" t="s">
        <v>15</v>
      </c>
      <c r="C11" s="15">
        <v>7765</v>
      </c>
      <c r="D11" s="15">
        <v>7765</v>
      </c>
      <c r="E11" s="15">
        <v>7740</v>
      </c>
      <c r="F11" s="15">
        <v>1953</v>
      </c>
      <c r="G11" s="22">
        <f t="shared" ref="G11:G14" si="0">C11/$C$16</f>
        <v>0.181752217774969</v>
      </c>
      <c r="H11" s="22">
        <f t="shared" ref="H11:H13" si="1">D11/$D$16</f>
        <v>0.181752217774969</v>
      </c>
      <c r="I11" s="22">
        <f t="shared" ref="I11:I13" si="2">E11/$E$16</f>
        <v>0.18178401991638873</v>
      </c>
      <c r="J11" s="22">
        <f t="shared" ref="J11:J13" si="3">F11/$F$16</f>
        <v>0.17248079130972357</v>
      </c>
      <c r="K11" s="15">
        <v>8585</v>
      </c>
      <c r="L11" s="15">
        <v>8585</v>
      </c>
      <c r="M11" s="15">
        <v>8564</v>
      </c>
      <c r="N11" s="15">
        <v>2393</v>
      </c>
      <c r="O11" s="22">
        <f t="shared" ref="O11:O13" si="4">K11/$K$16</f>
        <v>0.18043295502311896</v>
      </c>
      <c r="P11" s="22">
        <f t="shared" ref="P11:P13" si="5">L11/$L$16</f>
        <v>0.18043295502311896</v>
      </c>
      <c r="Q11" s="22">
        <f t="shared" ref="Q11:Q13" si="6">M11/$M$16</f>
        <v>0.18052276559865094</v>
      </c>
      <c r="R11" s="22">
        <f t="shared" ref="R11:R13" si="7">N11/$N$16</f>
        <v>0.17294211172942112</v>
      </c>
      <c r="S11" s="15">
        <v>-820</v>
      </c>
      <c r="T11" s="11">
        <f t="shared" ref="T11:T14" si="8">S11/K11</f>
        <v>-9.5515433896330812E-2</v>
      </c>
    </row>
    <row r="12" spans="1:21" collapsed="1" x14ac:dyDescent="0.25">
      <c r="A12" s="5" t="s">
        <v>17</v>
      </c>
      <c r="B12" s="5" t="s">
        <v>15</v>
      </c>
      <c r="C12" s="15">
        <v>4570</v>
      </c>
      <c r="D12" s="15">
        <v>4570</v>
      </c>
      <c r="E12" s="15">
        <v>4554</v>
      </c>
      <c r="F12" s="15">
        <v>1359</v>
      </c>
      <c r="G12" s="22">
        <f t="shared" si="0"/>
        <v>0.10696814362287292</v>
      </c>
      <c r="H12" s="22">
        <f>D12/$D$16</f>
        <v>0.10696814362287292</v>
      </c>
      <c r="I12" s="22">
        <f>E12/$E$16</f>
        <v>0.10695664427638686</v>
      </c>
      <c r="J12" s="22">
        <f>F12/$F$16</f>
        <v>0.12002119579616709</v>
      </c>
      <c r="K12" s="15">
        <v>5156</v>
      </c>
      <c r="L12" s="15">
        <v>5156</v>
      </c>
      <c r="M12" s="15">
        <v>5144</v>
      </c>
      <c r="N12" s="15">
        <v>1624</v>
      </c>
      <c r="O12" s="22">
        <f>K12/$K$16</f>
        <v>0.10836485918453131</v>
      </c>
      <c r="P12" s="22">
        <f>L12/$L$16</f>
        <v>0.10836485918453131</v>
      </c>
      <c r="Q12" s="22">
        <f>M12/$M$16</f>
        <v>0.10843170320404721</v>
      </c>
      <c r="R12" s="22">
        <f>N12/$N$16</f>
        <v>0.11736648117366481</v>
      </c>
      <c r="S12" s="15">
        <v>-586</v>
      </c>
      <c r="T12" s="11">
        <f t="shared" si="8"/>
        <v>-0.11365399534522885</v>
      </c>
    </row>
    <row r="13" spans="1:21" collapsed="1" x14ac:dyDescent="0.25">
      <c r="A13" s="5" t="s">
        <v>18</v>
      </c>
      <c r="B13" s="5" t="s">
        <v>15</v>
      </c>
      <c r="C13" s="15">
        <v>3637</v>
      </c>
      <c r="D13" s="15">
        <v>3637</v>
      </c>
      <c r="E13" s="15">
        <v>3618</v>
      </c>
      <c r="F13" s="15">
        <v>1158</v>
      </c>
      <c r="G13" s="22">
        <f t="shared" si="0"/>
        <v>8.5129789574702144E-2</v>
      </c>
      <c r="H13" s="22">
        <f t="shared" si="1"/>
        <v>8.5129789574702144E-2</v>
      </c>
      <c r="I13" s="22">
        <f t="shared" si="2"/>
        <v>8.4973460472544504E-2</v>
      </c>
      <c r="J13" s="22">
        <f t="shared" si="3"/>
        <v>0.10226971650622627</v>
      </c>
      <c r="K13" s="15">
        <v>4105</v>
      </c>
      <c r="L13" s="15">
        <v>4105</v>
      </c>
      <c r="M13" s="15">
        <v>4082</v>
      </c>
      <c r="N13" s="15">
        <v>1375</v>
      </c>
      <c r="O13" s="22">
        <f t="shared" si="4"/>
        <v>8.6275746111811685E-2</v>
      </c>
      <c r="P13" s="22">
        <f t="shared" si="5"/>
        <v>8.6275746111811685E-2</v>
      </c>
      <c r="Q13" s="22">
        <f t="shared" si="6"/>
        <v>8.604553119730185E-2</v>
      </c>
      <c r="R13" s="22">
        <f t="shared" si="7"/>
        <v>9.9371250993712509E-2</v>
      </c>
      <c r="S13" s="15">
        <v>-468</v>
      </c>
      <c r="T13" s="11">
        <f t="shared" si="8"/>
        <v>-0.11400730816077953</v>
      </c>
    </row>
    <row r="14" spans="1:21" collapsed="1" x14ac:dyDescent="0.25">
      <c r="A14" s="5" t="s">
        <v>19</v>
      </c>
      <c r="B14" s="5" t="s">
        <v>15</v>
      </c>
      <c r="C14" s="15">
        <v>13969</v>
      </c>
      <c r="D14" s="15">
        <v>13969</v>
      </c>
      <c r="E14" s="15">
        <v>13933</v>
      </c>
      <c r="F14" s="15">
        <v>3151</v>
      </c>
      <c r="G14" s="22">
        <f t="shared" si="0"/>
        <v>0.32696673922711422</v>
      </c>
      <c r="H14" s="22">
        <f>D14/$D$16</f>
        <v>0.32696673922711422</v>
      </c>
      <c r="I14" s="22">
        <f>E14/$E$16</f>
        <v>0.32723472215698246</v>
      </c>
      <c r="J14" s="22">
        <f>F14/$F$16</f>
        <v>0.27828314051046543</v>
      </c>
      <c r="K14" s="15">
        <v>15478</v>
      </c>
      <c r="L14" s="15">
        <v>15478</v>
      </c>
      <c r="M14" s="15">
        <v>15450</v>
      </c>
      <c r="N14" s="15">
        <v>3979</v>
      </c>
      <c r="O14" s="22">
        <f>K14/$K$16</f>
        <v>0.32530474989491381</v>
      </c>
      <c r="P14" s="22">
        <f>L14/$L$16</f>
        <v>0.32530474989491381</v>
      </c>
      <c r="Q14" s="22">
        <f>M14/$M$16</f>
        <v>0.32567453625632375</v>
      </c>
      <c r="R14" s="22">
        <f>N14/$N$16</f>
        <v>0.28756233287562333</v>
      </c>
      <c r="S14" s="15">
        <v>-1509</v>
      </c>
      <c r="T14" s="11">
        <f t="shared" si="8"/>
        <v>-9.7493216177800754E-2</v>
      </c>
    </row>
    <row r="15" spans="1:2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1" s="9" customFormat="1" x14ac:dyDescent="0.25">
      <c r="A16" s="73" t="s">
        <v>21</v>
      </c>
      <c r="B16" s="74"/>
      <c r="C16" s="12">
        <f>SUM(C10,C11,C12,C13,C14)</f>
        <v>42723</v>
      </c>
      <c r="D16" s="12">
        <f t="shared" ref="D16:R16" si="9">SUM(D10,D11,D12,D13,D14)</f>
        <v>42723</v>
      </c>
      <c r="E16" s="12">
        <f t="shared" si="9"/>
        <v>42578</v>
      </c>
      <c r="F16" s="12">
        <f t="shared" si="9"/>
        <v>11323</v>
      </c>
      <c r="G16" s="47">
        <f t="shared" si="9"/>
        <v>1</v>
      </c>
      <c r="H16" s="47">
        <f t="shared" si="9"/>
        <v>1</v>
      </c>
      <c r="I16" s="47">
        <f t="shared" si="9"/>
        <v>1</v>
      </c>
      <c r="J16" s="47">
        <f t="shared" si="9"/>
        <v>1</v>
      </c>
      <c r="K16" s="12">
        <f t="shared" si="9"/>
        <v>47580</v>
      </c>
      <c r="L16" s="12">
        <f t="shared" si="9"/>
        <v>47580</v>
      </c>
      <c r="M16" s="12">
        <f t="shared" si="9"/>
        <v>47440</v>
      </c>
      <c r="N16" s="12">
        <f t="shared" si="9"/>
        <v>13837</v>
      </c>
      <c r="O16" s="47">
        <f t="shared" si="9"/>
        <v>1</v>
      </c>
      <c r="P16" s="47">
        <f t="shared" si="9"/>
        <v>1</v>
      </c>
      <c r="Q16" s="47">
        <f t="shared" si="9"/>
        <v>1</v>
      </c>
      <c r="R16" s="47">
        <f t="shared" si="9"/>
        <v>1</v>
      </c>
      <c r="S16" s="12">
        <f t="shared" ref="S16" si="10">SUM(S10,S11,S12,S13,S14)</f>
        <v>-4857</v>
      </c>
      <c r="T16" s="13">
        <f>S16/K16</f>
        <v>-0.10208070617906684</v>
      </c>
      <c r="U16" s="9">
        <f>SUM(U10,U11,U12,U13,U14)</f>
        <v>0</v>
      </c>
    </row>
    <row r="17" spans="1:21" x14ac:dyDescent="0.25">
      <c r="A17" s="69" t="s">
        <v>20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</sheetData>
  <mergeCells count="34">
    <mergeCell ref="K6:R6"/>
    <mergeCell ref="S6:T6"/>
    <mergeCell ref="D7:F7"/>
    <mergeCell ref="G7:G9"/>
    <mergeCell ref="H7:J7"/>
    <mergeCell ref="K7:K9"/>
    <mergeCell ref="L7:N7"/>
    <mergeCell ref="L8:L9"/>
    <mergeCell ref="M8:M9"/>
    <mergeCell ref="N8:N9"/>
    <mergeCell ref="P8:P9"/>
    <mergeCell ref="Q8:Q9"/>
    <mergeCell ref="R8:R9"/>
    <mergeCell ref="A1:U1"/>
    <mergeCell ref="A2:U2"/>
    <mergeCell ref="A3:U3"/>
    <mergeCell ref="A4:U4"/>
    <mergeCell ref="A5:U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A6:A9"/>
    <mergeCell ref="B6:B9"/>
    <mergeCell ref="C6:J6"/>
  </mergeCells>
  <pageMargins left="0.7" right="0.7" top="0.75" bottom="0.75" header="0.3" footer="0.3"/>
  <pageSetup paperSize="9" orientation="portrait" horizontalDpi="300" verticalDpi="300" r:id="rId1"/>
  <ignoredErrors>
    <ignoredError sqref="T16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topLeftCell="A4" workbookViewId="0">
      <selection activeCell="T10" sqref="T10:T16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5.75" x14ac:dyDescent="0.25">
      <c r="A2" s="64" t="s">
        <v>52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15.75" x14ac:dyDescent="0.25">
      <c r="A3" s="64" t="s">
        <v>53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15.75" x14ac:dyDescent="0.25">
      <c r="A4" s="75" t="s">
        <v>51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15.7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5" customHeight="1" x14ac:dyDescent="0.25">
      <c r="A6" s="60" t="s">
        <v>1</v>
      </c>
      <c r="B6" s="60" t="s">
        <v>2</v>
      </c>
      <c r="C6" s="52" t="s">
        <v>3</v>
      </c>
      <c r="D6" s="53"/>
      <c r="E6" s="53"/>
      <c r="F6" s="53"/>
      <c r="G6" s="53"/>
      <c r="H6" s="53"/>
      <c r="I6" s="53"/>
      <c r="J6" s="54"/>
      <c r="K6" s="52" t="s">
        <v>4</v>
      </c>
      <c r="L6" s="53"/>
      <c r="M6" s="53"/>
      <c r="N6" s="53"/>
      <c r="O6" s="53"/>
      <c r="P6" s="53"/>
      <c r="Q6" s="53"/>
      <c r="R6" s="54"/>
      <c r="S6" s="55" t="s">
        <v>5</v>
      </c>
      <c r="T6" s="56"/>
    </row>
    <row r="7" spans="1:21" ht="15" customHeight="1" x14ac:dyDescent="0.25">
      <c r="A7" s="61"/>
      <c r="B7" s="61"/>
      <c r="C7" s="60" t="s">
        <v>6</v>
      </c>
      <c r="D7" s="52" t="s">
        <v>7</v>
      </c>
      <c r="E7" s="53"/>
      <c r="F7" s="54"/>
      <c r="G7" s="57" t="s">
        <v>8</v>
      </c>
      <c r="H7" s="52" t="s">
        <v>7</v>
      </c>
      <c r="I7" s="53"/>
      <c r="J7" s="54"/>
      <c r="K7" s="60" t="s">
        <v>6</v>
      </c>
      <c r="L7" s="52" t="s">
        <v>7</v>
      </c>
      <c r="M7" s="53"/>
      <c r="N7" s="54"/>
      <c r="O7" s="57" t="s">
        <v>8</v>
      </c>
      <c r="P7" s="52" t="s">
        <v>7</v>
      </c>
      <c r="Q7" s="53"/>
      <c r="R7" s="54"/>
      <c r="S7" s="60" t="s">
        <v>9</v>
      </c>
      <c r="T7" s="57" t="s">
        <v>10</v>
      </c>
    </row>
    <row r="8" spans="1:21" x14ac:dyDescent="0.25">
      <c r="A8" s="61"/>
      <c r="B8" s="61"/>
      <c r="C8" s="61"/>
      <c r="D8" s="60" t="s">
        <v>11</v>
      </c>
      <c r="E8" s="60" t="s">
        <v>12</v>
      </c>
      <c r="F8" s="60" t="s">
        <v>13</v>
      </c>
      <c r="G8" s="58"/>
      <c r="H8" s="60" t="s">
        <v>11</v>
      </c>
      <c r="I8" s="60" t="s">
        <v>12</v>
      </c>
      <c r="J8" s="60" t="s">
        <v>13</v>
      </c>
      <c r="K8" s="61"/>
      <c r="L8" s="60" t="s">
        <v>11</v>
      </c>
      <c r="M8" s="60" t="s">
        <v>12</v>
      </c>
      <c r="N8" s="60" t="s">
        <v>13</v>
      </c>
      <c r="O8" s="58"/>
      <c r="P8" s="60" t="s">
        <v>11</v>
      </c>
      <c r="Q8" s="60" t="s">
        <v>12</v>
      </c>
      <c r="R8" s="60" t="s">
        <v>13</v>
      </c>
      <c r="S8" s="61"/>
      <c r="T8" s="58"/>
    </row>
    <row r="9" spans="1:21" x14ac:dyDescent="0.25">
      <c r="A9" s="62"/>
      <c r="B9" s="62"/>
      <c r="C9" s="62"/>
      <c r="D9" s="62"/>
      <c r="E9" s="62"/>
      <c r="F9" s="62"/>
      <c r="G9" s="59"/>
      <c r="H9" s="62"/>
      <c r="I9" s="62"/>
      <c r="J9" s="62"/>
      <c r="K9" s="62"/>
      <c r="L9" s="62"/>
      <c r="M9" s="62"/>
      <c r="N9" s="62"/>
      <c r="O9" s="59"/>
      <c r="P9" s="62"/>
      <c r="Q9" s="62"/>
      <c r="R9" s="62"/>
      <c r="S9" s="62"/>
      <c r="T9" s="59"/>
    </row>
    <row r="10" spans="1:21" x14ac:dyDescent="0.25">
      <c r="A10" s="5" t="s">
        <v>14</v>
      </c>
      <c r="B10" s="5" t="s">
        <v>15</v>
      </c>
      <c r="C10" s="15">
        <v>12768</v>
      </c>
      <c r="D10" s="15">
        <v>12768</v>
      </c>
      <c r="E10" s="15">
        <v>12728</v>
      </c>
      <c r="F10" s="15">
        <v>3534</v>
      </c>
      <c r="G10" s="22">
        <f>C10/$C$16</f>
        <v>0.29906542056074764</v>
      </c>
      <c r="H10" s="22">
        <f>D10/$D$16</f>
        <v>0.29906542056074764</v>
      </c>
      <c r="I10" s="22">
        <f>E10/$E$16</f>
        <v>0.29907420461487849</v>
      </c>
      <c r="J10" s="22">
        <f>F10/$F$16</f>
        <v>0.32511499540018401</v>
      </c>
      <c r="K10" s="15">
        <v>14050</v>
      </c>
      <c r="L10" s="15">
        <v>14050</v>
      </c>
      <c r="M10" s="15">
        <v>14008</v>
      </c>
      <c r="N10" s="15">
        <v>4398</v>
      </c>
      <c r="O10" s="22">
        <f>K10/$K$16</f>
        <v>0.30020084611768727</v>
      </c>
      <c r="P10" s="22">
        <f>L10/$L$16</f>
        <v>0.30020084611768727</v>
      </c>
      <c r="Q10" s="22">
        <f>M10/$M$16</f>
        <v>0.30016928450511066</v>
      </c>
      <c r="R10" s="22">
        <f>N10/$N$16</f>
        <v>0.32436020355483441</v>
      </c>
      <c r="S10" s="15">
        <v>-1282</v>
      </c>
      <c r="T10" s="11">
        <v>-9.1245551601423489E-2</v>
      </c>
    </row>
    <row r="11" spans="1:21" collapsed="1" x14ac:dyDescent="0.25">
      <c r="A11" s="5" t="s">
        <v>16</v>
      </c>
      <c r="B11" s="5" t="s">
        <v>15</v>
      </c>
      <c r="C11" s="15">
        <v>7811</v>
      </c>
      <c r="D11" s="15">
        <v>7811</v>
      </c>
      <c r="E11" s="15">
        <v>7792</v>
      </c>
      <c r="F11" s="15">
        <v>1922</v>
      </c>
      <c r="G11" s="22">
        <f t="shared" ref="G11:G14" si="0">C11/$C$16</f>
        <v>0.18295739348370926</v>
      </c>
      <c r="H11" s="22">
        <f t="shared" ref="H11:H13" si="1">D11/$D$16</f>
        <v>0.18295739348370926</v>
      </c>
      <c r="I11" s="22">
        <f t="shared" ref="I11:I13" si="2">E11/$E$16</f>
        <v>0.18309131068189294</v>
      </c>
      <c r="J11" s="22">
        <f t="shared" ref="J11:J13" si="3">F11/$F$16</f>
        <v>0.17681692732290707</v>
      </c>
      <c r="K11" s="15">
        <v>8455</v>
      </c>
      <c r="L11" s="15">
        <v>8455</v>
      </c>
      <c r="M11" s="15">
        <v>8432</v>
      </c>
      <c r="N11" s="15">
        <v>2358</v>
      </c>
      <c r="O11" s="22">
        <f t="shared" ref="O11:O13" si="4">K11/$K$16</f>
        <v>0.18065467287722747</v>
      </c>
      <c r="P11" s="22">
        <f t="shared" ref="P11:P13" si="5">L11/$L$16</f>
        <v>0.18065467287722747</v>
      </c>
      <c r="Q11" s="22">
        <f t="shared" ref="Q11:Q13" si="6">M11/$M$16</f>
        <v>0.18068442368268797</v>
      </c>
      <c r="R11" s="22">
        <f t="shared" ref="R11:R13" si="7">N11/$N$16</f>
        <v>0.17390663028246922</v>
      </c>
      <c r="S11" s="15">
        <v>-644</v>
      </c>
      <c r="T11" s="11">
        <v>-7.6167947959787111E-2</v>
      </c>
    </row>
    <row r="12" spans="1:21" collapsed="1" x14ac:dyDescent="0.25">
      <c r="A12" s="5" t="s">
        <v>17</v>
      </c>
      <c r="B12" s="5" t="s">
        <v>15</v>
      </c>
      <c r="C12" s="15">
        <v>4557</v>
      </c>
      <c r="D12" s="15">
        <v>4557</v>
      </c>
      <c r="E12" s="15">
        <v>4538</v>
      </c>
      <c r="F12" s="15">
        <v>1298</v>
      </c>
      <c r="G12" s="22">
        <f t="shared" si="0"/>
        <v>0.10673880964092475</v>
      </c>
      <c r="H12" s="22">
        <f>D12/$D$16</f>
        <v>0.10673880964092475</v>
      </c>
      <c r="I12" s="22">
        <f>E12/$E$16</f>
        <v>0.10663095070257061</v>
      </c>
      <c r="J12" s="22">
        <f>F12/$F$16</f>
        <v>0.11941122355105796</v>
      </c>
      <c r="K12" s="15">
        <v>5066</v>
      </c>
      <c r="L12" s="15">
        <v>5066</v>
      </c>
      <c r="M12" s="15">
        <v>5055</v>
      </c>
      <c r="N12" s="15">
        <v>1596</v>
      </c>
      <c r="O12" s="22">
        <f>K12/$K$16</f>
        <v>0.10824323746848426</v>
      </c>
      <c r="P12" s="22">
        <f>L12/$L$16</f>
        <v>0.10824323746848426</v>
      </c>
      <c r="Q12" s="22">
        <f>M12/$M$16</f>
        <v>0.10832065485246534</v>
      </c>
      <c r="R12" s="22">
        <f>N12/$N$16</f>
        <v>0.11770779556014456</v>
      </c>
      <c r="S12" s="15">
        <v>-509</v>
      </c>
      <c r="T12" s="11">
        <v>-0.10047374654559811</v>
      </c>
    </row>
    <row r="13" spans="1:21" collapsed="1" x14ac:dyDescent="0.25">
      <c r="A13" s="5" t="s">
        <v>18</v>
      </c>
      <c r="B13" s="5" t="s">
        <v>15</v>
      </c>
      <c r="C13" s="15">
        <v>3616</v>
      </c>
      <c r="D13" s="15">
        <v>3616</v>
      </c>
      <c r="E13" s="15">
        <v>3599</v>
      </c>
      <c r="F13" s="15">
        <v>1094</v>
      </c>
      <c r="G13" s="22">
        <f t="shared" si="0"/>
        <v>8.4697725622467385E-2</v>
      </c>
      <c r="H13" s="22">
        <f t="shared" si="1"/>
        <v>8.4697725622467385E-2</v>
      </c>
      <c r="I13" s="22">
        <f t="shared" si="2"/>
        <v>8.4566943935335301E-2</v>
      </c>
      <c r="J13" s="22">
        <f t="shared" si="3"/>
        <v>0.10064397424103036</v>
      </c>
      <c r="K13" s="15">
        <v>4033</v>
      </c>
      <c r="L13" s="15">
        <v>4033</v>
      </c>
      <c r="M13" s="15">
        <v>4006</v>
      </c>
      <c r="N13" s="15">
        <v>1331</v>
      </c>
      <c r="O13" s="22">
        <f t="shared" si="4"/>
        <v>8.6171531131148241E-2</v>
      </c>
      <c r="P13" s="22">
        <f t="shared" si="5"/>
        <v>8.6171531131148241E-2</v>
      </c>
      <c r="Q13" s="22">
        <f t="shared" si="6"/>
        <v>8.5842243983971542E-2</v>
      </c>
      <c r="R13" s="22">
        <f t="shared" si="7"/>
        <v>9.8163581385057902E-2</v>
      </c>
      <c r="S13" s="15">
        <v>-417</v>
      </c>
      <c r="T13" s="11">
        <v>-0.10339697495660799</v>
      </c>
    </row>
    <row r="14" spans="1:21" collapsed="1" x14ac:dyDescent="0.25">
      <c r="A14" s="5" t="s">
        <v>19</v>
      </c>
      <c r="B14" s="5" t="s">
        <v>15</v>
      </c>
      <c r="C14" s="15">
        <v>13941</v>
      </c>
      <c r="D14" s="15">
        <v>13941</v>
      </c>
      <c r="E14" s="15">
        <v>13901</v>
      </c>
      <c r="F14" s="15">
        <v>3022</v>
      </c>
      <c r="G14" s="22">
        <f t="shared" si="0"/>
        <v>0.32654065069215094</v>
      </c>
      <c r="H14" s="22">
        <f>D14/$D$16</f>
        <v>0.32654065069215094</v>
      </c>
      <c r="I14" s="22">
        <f>E14/$E$16</f>
        <v>0.32663659006532264</v>
      </c>
      <c r="J14" s="22">
        <f>F14/$F$16</f>
        <v>0.27801287948482062</v>
      </c>
      <c r="K14" s="15">
        <v>15198</v>
      </c>
      <c r="L14" s="15">
        <v>15198</v>
      </c>
      <c r="M14" s="15">
        <v>15166</v>
      </c>
      <c r="N14" s="15">
        <v>3876</v>
      </c>
      <c r="O14" s="22">
        <f>K14/$K$16</f>
        <v>0.32472971240545279</v>
      </c>
      <c r="P14" s="22">
        <f>L14/$L$16</f>
        <v>0.32472971240545279</v>
      </c>
      <c r="Q14" s="22">
        <f>M14/$M$16</f>
        <v>0.32498339297576445</v>
      </c>
      <c r="R14" s="22">
        <f>N14/$N$16</f>
        <v>0.28586178921749389</v>
      </c>
      <c r="S14" s="15">
        <v>-1257</v>
      </c>
      <c r="T14" s="11">
        <v>-8.2708251085669163E-2</v>
      </c>
    </row>
    <row r="15" spans="1:2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1" s="9" customFormat="1" x14ac:dyDescent="0.25">
      <c r="A16" s="73" t="s">
        <v>21</v>
      </c>
      <c r="B16" s="74"/>
      <c r="C16" s="12">
        <f t="shared" ref="C16:S16" si="8">SUM(C10,C11,C12,C13,C14)</f>
        <v>42693</v>
      </c>
      <c r="D16" s="12">
        <f t="shared" si="8"/>
        <v>42693</v>
      </c>
      <c r="E16" s="12">
        <f t="shared" si="8"/>
        <v>42558</v>
      </c>
      <c r="F16" s="12">
        <f t="shared" si="8"/>
        <v>10870</v>
      </c>
      <c r="G16" s="47">
        <f t="shared" si="8"/>
        <v>1</v>
      </c>
      <c r="H16" s="47">
        <f t="shared" si="8"/>
        <v>1</v>
      </c>
      <c r="I16" s="47">
        <f t="shared" si="8"/>
        <v>1</v>
      </c>
      <c r="J16" s="47">
        <f t="shared" si="8"/>
        <v>1</v>
      </c>
      <c r="K16" s="12">
        <f t="shared" si="8"/>
        <v>46802</v>
      </c>
      <c r="L16" s="12">
        <f t="shared" si="8"/>
        <v>46802</v>
      </c>
      <c r="M16" s="12">
        <f t="shared" si="8"/>
        <v>46667</v>
      </c>
      <c r="N16" s="12">
        <f t="shared" si="8"/>
        <v>13559</v>
      </c>
      <c r="O16" s="47">
        <f t="shared" si="8"/>
        <v>1</v>
      </c>
      <c r="P16" s="47">
        <f t="shared" si="8"/>
        <v>1</v>
      </c>
      <c r="Q16" s="47">
        <f t="shared" si="8"/>
        <v>1</v>
      </c>
      <c r="R16" s="47">
        <f t="shared" si="8"/>
        <v>1</v>
      </c>
      <c r="S16" s="12">
        <f t="shared" si="8"/>
        <v>-4109</v>
      </c>
      <c r="T16" s="13">
        <f>S16/K16</f>
        <v>-8.779539335925815E-2</v>
      </c>
      <c r="U16" s="9">
        <f>SUM(U10,U11,U12,U13,U14)</f>
        <v>0</v>
      </c>
    </row>
    <row r="17" spans="1:21" x14ac:dyDescent="0.25">
      <c r="A17" s="69" t="s">
        <v>20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</sheetData>
  <mergeCells count="34">
    <mergeCell ref="K6:R6"/>
    <mergeCell ref="S6:T6"/>
    <mergeCell ref="D7:F7"/>
    <mergeCell ref="G7:G9"/>
    <mergeCell ref="H7:J7"/>
    <mergeCell ref="K7:K9"/>
    <mergeCell ref="L7:N7"/>
    <mergeCell ref="L8:L9"/>
    <mergeCell ref="M8:M9"/>
    <mergeCell ref="N8:N9"/>
    <mergeCell ref="P8:P9"/>
    <mergeCell ref="Q8:Q9"/>
    <mergeCell ref="R8:R9"/>
    <mergeCell ref="A1:U1"/>
    <mergeCell ref="A2:U2"/>
    <mergeCell ref="A3:U3"/>
    <mergeCell ref="A4:U4"/>
    <mergeCell ref="A5:U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A6:A9"/>
    <mergeCell ref="B6:B9"/>
    <mergeCell ref="C6:J6"/>
  </mergeCells>
  <pageMargins left="0.7" right="0.7" top="0.75" bottom="0.75" header="0.3" footer="0.3"/>
  <pageSetup paperSize="9" orientation="portrait" horizontalDpi="300" verticalDpi="300" r:id="rId1"/>
  <ignoredErrors>
    <ignoredError sqref="T16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10" sqref="A10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5.75" x14ac:dyDescent="0.25">
      <c r="A2" s="72" t="s">
        <v>54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15.75" x14ac:dyDescent="0.25">
      <c r="A3" s="72" t="s">
        <v>55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1" ht="15.75" x14ac:dyDescent="0.25">
      <c r="A4" s="75" t="s">
        <v>51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15.7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5" customHeight="1" x14ac:dyDescent="0.25">
      <c r="A6" s="60" t="s">
        <v>1</v>
      </c>
      <c r="B6" s="60" t="s">
        <v>2</v>
      </c>
      <c r="C6" s="52" t="s">
        <v>3</v>
      </c>
      <c r="D6" s="53"/>
      <c r="E6" s="53"/>
      <c r="F6" s="53"/>
      <c r="G6" s="53"/>
      <c r="H6" s="53"/>
      <c r="I6" s="53"/>
      <c r="J6" s="54"/>
      <c r="K6" s="52" t="s">
        <v>4</v>
      </c>
      <c r="L6" s="53"/>
      <c r="M6" s="53"/>
      <c r="N6" s="53"/>
      <c r="O6" s="53"/>
      <c r="P6" s="53"/>
      <c r="Q6" s="53"/>
      <c r="R6" s="54"/>
      <c r="S6" s="55" t="s">
        <v>5</v>
      </c>
      <c r="T6" s="56"/>
    </row>
    <row r="7" spans="1:21" ht="15" customHeight="1" x14ac:dyDescent="0.25">
      <c r="A7" s="61"/>
      <c r="B7" s="61"/>
      <c r="C7" s="60" t="s">
        <v>6</v>
      </c>
      <c r="D7" s="52" t="s">
        <v>7</v>
      </c>
      <c r="E7" s="53"/>
      <c r="F7" s="54"/>
      <c r="G7" s="57" t="s">
        <v>8</v>
      </c>
      <c r="H7" s="52" t="s">
        <v>7</v>
      </c>
      <c r="I7" s="53"/>
      <c r="J7" s="54"/>
      <c r="K7" s="60" t="s">
        <v>6</v>
      </c>
      <c r="L7" s="52" t="s">
        <v>7</v>
      </c>
      <c r="M7" s="53"/>
      <c r="N7" s="54"/>
      <c r="O7" s="57" t="s">
        <v>8</v>
      </c>
      <c r="P7" s="52" t="s">
        <v>7</v>
      </c>
      <c r="Q7" s="53"/>
      <c r="R7" s="54"/>
      <c r="S7" s="60" t="s">
        <v>9</v>
      </c>
      <c r="T7" s="57" t="s">
        <v>10</v>
      </c>
    </row>
    <row r="8" spans="1:21" x14ac:dyDescent="0.25">
      <c r="A8" s="61"/>
      <c r="B8" s="61"/>
      <c r="C8" s="61"/>
      <c r="D8" s="60" t="s">
        <v>11</v>
      </c>
      <c r="E8" s="60" t="s">
        <v>12</v>
      </c>
      <c r="F8" s="60" t="s">
        <v>13</v>
      </c>
      <c r="G8" s="58"/>
      <c r="H8" s="60" t="s">
        <v>11</v>
      </c>
      <c r="I8" s="60" t="s">
        <v>12</v>
      </c>
      <c r="J8" s="60" t="s">
        <v>13</v>
      </c>
      <c r="K8" s="61"/>
      <c r="L8" s="60" t="s">
        <v>11</v>
      </c>
      <c r="M8" s="60" t="s">
        <v>12</v>
      </c>
      <c r="N8" s="60" t="s">
        <v>13</v>
      </c>
      <c r="O8" s="58"/>
      <c r="P8" s="60" t="s">
        <v>11</v>
      </c>
      <c r="Q8" s="60" t="s">
        <v>12</v>
      </c>
      <c r="R8" s="60" t="s">
        <v>13</v>
      </c>
      <c r="S8" s="61"/>
      <c r="T8" s="58"/>
    </row>
    <row r="9" spans="1:21" x14ac:dyDescent="0.25">
      <c r="A9" s="62"/>
      <c r="B9" s="62"/>
      <c r="C9" s="62"/>
      <c r="D9" s="62"/>
      <c r="E9" s="62"/>
      <c r="F9" s="62"/>
      <c r="G9" s="59"/>
      <c r="H9" s="62"/>
      <c r="I9" s="62"/>
      <c r="J9" s="62"/>
      <c r="K9" s="62"/>
      <c r="L9" s="62"/>
      <c r="M9" s="62"/>
      <c r="N9" s="62"/>
      <c r="O9" s="59"/>
      <c r="P9" s="62"/>
      <c r="Q9" s="62"/>
      <c r="R9" s="62"/>
      <c r="S9" s="62"/>
      <c r="T9" s="59"/>
    </row>
    <row r="10" spans="1:21" x14ac:dyDescent="0.25">
      <c r="A10" s="5" t="s">
        <v>14</v>
      </c>
      <c r="B10" s="5" t="s">
        <v>15</v>
      </c>
      <c r="C10" s="15">
        <v>12394</v>
      </c>
      <c r="D10" s="15">
        <v>12394</v>
      </c>
      <c r="E10" s="15">
        <v>12342</v>
      </c>
      <c r="F10" s="15">
        <v>3193</v>
      </c>
      <c r="G10" s="22">
        <f>C10/$C$16</f>
        <v>0.29878019381900583</v>
      </c>
      <c r="H10" s="22">
        <f>D10/$D$16</f>
        <v>0.29878019381900583</v>
      </c>
      <c r="I10" s="22">
        <f>E10/$E$16</f>
        <v>0.29879436401491311</v>
      </c>
      <c r="J10" s="22">
        <f>F10/$F$16</f>
        <v>0.31939581874562367</v>
      </c>
      <c r="K10" s="15">
        <v>13097</v>
      </c>
      <c r="L10" s="15">
        <v>13097</v>
      </c>
      <c r="M10" s="15">
        <v>13047</v>
      </c>
      <c r="N10" s="15">
        <v>3773</v>
      </c>
      <c r="O10" s="22">
        <f>K10/$K$16</f>
        <v>0.29697065892703278</v>
      </c>
      <c r="P10" s="22">
        <f>L10/$L$16</f>
        <v>0.29697065892703278</v>
      </c>
      <c r="Q10" s="22">
        <f>M10/$M$16</f>
        <v>0.2967655354380857</v>
      </c>
      <c r="R10" s="22">
        <f>N10/$N$16</f>
        <v>0.3233076263924593</v>
      </c>
      <c r="S10" s="15">
        <v>-703</v>
      </c>
      <c r="T10" s="11">
        <v>-9.1245551601423489E-2</v>
      </c>
    </row>
    <row r="11" spans="1:21" collapsed="1" x14ac:dyDescent="0.25">
      <c r="A11" s="5" t="s">
        <v>16</v>
      </c>
      <c r="B11" s="5" t="s">
        <v>15</v>
      </c>
      <c r="C11" s="15">
        <v>7560</v>
      </c>
      <c r="D11" s="15">
        <v>7560</v>
      </c>
      <c r="E11" s="15">
        <v>7527</v>
      </c>
      <c r="F11" s="15">
        <v>1762</v>
      </c>
      <c r="G11" s="22">
        <f t="shared" ref="G11:G14" si="0">C11/$C$16</f>
        <v>0.18224772190347621</v>
      </c>
      <c r="H11" s="22">
        <f t="shared" ref="H11:H13" si="1">D11/$D$16</f>
        <v>0.18224772190347621</v>
      </c>
      <c r="I11" s="22">
        <f t="shared" ref="I11:I13" si="2">E11/$E$16</f>
        <v>0.18222534256524475</v>
      </c>
      <c r="J11" s="22">
        <f t="shared" ref="J11:J13" si="3">F11/$F$16</f>
        <v>0.17625287586275884</v>
      </c>
      <c r="K11" s="15">
        <v>8038</v>
      </c>
      <c r="L11" s="15">
        <v>8038</v>
      </c>
      <c r="M11" s="15">
        <v>8014</v>
      </c>
      <c r="N11" s="15">
        <v>2054</v>
      </c>
      <c r="O11" s="22">
        <f t="shared" ref="O11:O13" si="4">K11/$K$16</f>
        <v>0.18225930796789261</v>
      </c>
      <c r="P11" s="22">
        <f t="shared" ref="P11:P13" si="5">L11/$L$16</f>
        <v>0.18225930796789261</v>
      </c>
      <c r="Q11" s="22">
        <f t="shared" ref="Q11:Q13" si="6">M11/$M$16</f>
        <v>0.18228550632335547</v>
      </c>
      <c r="R11" s="22">
        <f t="shared" ref="R11:R13" si="7">N11/$N$16</f>
        <v>0.17600685518423306</v>
      </c>
      <c r="S11" s="15">
        <v>-478</v>
      </c>
      <c r="T11" s="11">
        <v>-7.6167947959787111E-2</v>
      </c>
    </row>
    <row r="12" spans="1:21" collapsed="1" x14ac:dyDescent="0.25">
      <c r="A12" s="5" t="s">
        <v>17</v>
      </c>
      <c r="B12" s="5" t="s">
        <v>15</v>
      </c>
      <c r="C12" s="15">
        <v>4455</v>
      </c>
      <c r="D12" s="15">
        <v>4455</v>
      </c>
      <c r="E12" s="15">
        <v>4433</v>
      </c>
      <c r="F12" s="15">
        <v>1242</v>
      </c>
      <c r="G12" s="22">
        <f t="shared" si="0"/>
        <v>0.1073959789788342</v>
      </c>
      <c r="H12" s="22">
        <f>D12/$D$16</f>
        <v>0.1073959789788342</v>
      </c>
      <c r="I12" s="22">
        <f>E12/$E$16</f>
        <v>0.10732097031908197</v>
      </c>
      <c r="J12" s="22">
        <f>F12/$F$16</f>
        <v>0.1242372711813544</v>
      </c>
      <c r="K12" s="15">
        <v>4879</v>
      </c>
      <c r="L12" s="15">
        <v>4879</v>
      </c>
      <c r="M12" s="15">
        <v>4861</v>
      </c>
      <c r="N12" s="15">
        <v>1404</v>
      </c>
      <c r="O12" s="22">
        <f>K12/$K$16</f>
        <v>0.11062990340574123</v>
      </c>
      <c r="P12" s="22">
        <f>L12/$L$16</f>
        <v>0.11062990340574123</v>
      </c>
      <c r="Q12" s="22">
        <f>M12/$M$16</f>
        <v>0.11056773723955964</v>
      </c>
      <c r="R12" s="22">
        <f>N12/$N$16</f>
        <v>0.12030848329048843</v>
      </c>
      <c r="S12" s="15">
        <v>-424</v>
      </c>
      <c r="T12" s="11">
        <v>-0.10047374654559811</v>
      </c>
    </row>
    <row r="13" spans="1:21" collapsed="1" x14ac:dyDescent="0.25">
      <c r="A13" s="5" t="s">
        <v>18</v>
      </c>
      <c r="B13" s="5" t="s">
        <v>15</v>
      </c>
      <c r="C13" s="15">
        <v>3524</v>
      </c>
      <c r="D13" s="15">
        <v>3524</v>
      </c>
      <c r="E13" s="15">
        <v>3501</v>
      </c>
      <c r="F13" s="15">
        <v>994</v>
      </c>
      <c r="G13" s="22">
        <f t="shared" si="0"/>
        <v>8.4952509522202402E-2</v>
      </c>
      <c r="H13" s="22">
        <f t="shared" si="1"/>
        <v>8.4952509522202402E-2</v>
      </c>
      <c r="I13" s="22">
        <f t="shared" si="2"/>
        <v>8.4757662325085942E-2</v>
      </c>
      <c r="J13" s="22">
        <f t="shared" si="3"/>
        <v>9.9429828948684601E-2</v>
      </c>
      <c r="K13" s="15">
        <v>3825</v>
      </c>
      <c r="L13" s="15">
        <v>3825</v>
      </c>
      <c r="M13" s="15">
        <v>3806</v>
      </c>
      <c r="N13" s="15">
        <v>1158</v>
      </c>
      <c r="O13" s="22">
        <f t="shared" si="4"/>
        <v>8.6730760509727445E-2</v>
      </c>
      <c r="P13" s="22">
        <f t="shared" si="5"/>
        <v>8.6730760509727445E-2</v>
      </c>
      <c r="Q13" s="22">
        <f t="shared" si="6"/>
        <v>8.6570830679646979E-2</v>
      </c>
      <c r="R13" s="22">
        <f t="shared" si="7"/>
        <v>9.9228791773778927E-2</v>
      </c>
      <c r="S13" s="15">
        <v>-301</v>
      </c>
      <c r="T13" s="11">
        <v>-0.10339697495660799</v>
      </c>
    </row>
    <row r="14" spans="1:21" collapsed="1" x14ac:dyDescent="0.25">
      <c r="A14" s="5" t="s">
        <v>19</v>
      </c>
      <c r="B14" s="5" t="s">
        <v>15</v>
      </c>
      <c r="C14" s="15">
        <v>13549</v>
      </c>
      <c r="D14" s="15">
        <v>13549</v>
      </c>
      <c r="E14" s="15">
        <v>13503</v>
      </c>
      <c r="F14" s="15">
        <v>2806</v>
      </c>
      <c r="G14" s="22">
        <f t="shared" si="0"/>
        <v>0.32662359577648137</v>
      </c>
      <c r="H14" s="22">
        <f>D14/$D$16</f>
        <v>0.32662359577648137</v>
      </c>
      <c r="I14" s="22">
        <f>E14/$E$16</f>
        <v>0.32690166077567423</v>
      </c>
      <c r="J14" s="22">
        <f>F14/$F$16</f>
        <v>0.2806842052615785</v>
      </c>
      <c r="K14" s="15">
        <v>14263</v>
      </c>
      <c r="L14" s="15">
        <v>14263</v>
      </c>
      <c r="M14" s="15">
        <v>14236</v>
      </c>
      <c r="N14" s="15">
        <v>3281</v>
      </c>
      <c r="O14" s="22">
        <f>K14/$K$16</f>
        <v>0.32340936918960589</v>
      </c>
      <c r="P14" s="22">
        <f>L14/$L$16</f>
        <v>0.32340936918960589</v>
      </c>
      <c r="Q14" s="22">
        <f>M14/$M$16</f>
        <v>0.32381039031935221</v>
      </c>
      <c r="R14" s="22">
        <f>N14/$N$16</f>
        <v>0.28114824335904026</v>
      </c>
      <c r="S14" s="15">
        <v>-714</v>
      </c>
      <c r="T14" s="11">
        <v>-8.2708251085669163E-2</v>
      </c>
    </row>
    <row r="15" spans="1:2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1" s="9" customFormat="1" x14ac:dyDescent="0.25">
      <c r="A16" s="73" t="s">
        <v>21</v>
      </c>
      <c r="B16" s="74"/>
      <c r="C16" s="12">
        <f t="shared" ref="C16:S16" si="8">SUM(C10,C11,C12,C13,C14)</f>
        <v>41482</v>
      </c>
      <c r="D16" s="12">
        <f t="shared" si="8"/>
        <v>41482</v>
      </c>
      <c r="E16" s="12">
        <f t="shared" si="8"/>
        <v>41306</v>
      </c>
      <c r="F16" s="12">
        <f t="shared" si="8"/>
        <v>9997</v>
      </c>
      <c r="G16" s="47">
        <f t="shared" si="8"/>
        <v>1</v>
      </c>
      <c r="H16" s="47">
        <f t="shared" si="8"/>
        <v>1</v>
      </c>
      <c r="I16" s="47">
        <f t="shared" si="8"/>
        <v>1</v>
      </c>
      <c r="J16" s="47">
        <f t="shared" si="8"/>
        <v>1</v>
      </c>
      <c r="K16" s="12">
        <f t="shared" si="8"/>
        <v>44102</v>
      </c>
      <c r="L16" s="12">
        <f t="shared" si="8"/>
        <v>44102</v>
      </c>
      <c r="M16" s="12">
        <f t="shared" si="8"/>
        <v>43964</v>
      </c>
      <c r="N16" s="12">
        <f t="shared" si="8"/>
        <v>11670</v>
      </c>
      <c r="O16" s="47">
        <f t="shared" si="8"/>
        <v>0.99999999999999978</v>
      </c>
      <c r="P16" s="47">
        <f t="shared" si="8"/>
        <v>0.99999999999999978</v>
      </c>
      <c r="Q16" s="47">
        <f t="shared" si="8"/>
        <v>1</v>
      </c>
      <c r="R16" s="47">
        <f t="shared" si="8"/>
        <v>1</v>
      </c>
      <c r="S16" s="12">
        <f t="shared" si="8"/>
        <v>-2620</v>
      </c>
      <c r="T16" s="13">
        <f>S16/K16</f>
        <v>-5.9407736610584551E-2</v>
      </c>
      <c r="U16" s="9">
        <f>SUM(U10,U11,U12,U13,U14)</f>
        <v>0</v>
      </c>
    </row>
    <row r="17" spans="1:21" x14ac:dyDescent="0.25">
      <c r="A17" s="69" t="s">
        <v>20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</sheetData>
  <mergeCells count="34">
    <mergeCell ref="R8:R9"/>
    <mergeCell ref="A1:U1"/>
    <mergeCell ref="A4:U4"/>
    <mergeCell ref="A5:U5"/>
    <mergeCell ref="A6:A9"/>
    <mergeCell ref="B6:B9"/>
    <mergeCell ref="C6:J6"/>
    <mergeCell ref="K6:R6"/>
    <mergeCell ref="S6:T6"/>
    <mergeCell ref="A2:U2"/>
    <mergeCell ref="A3:U3"/>
    <mergeCell ref="D7:F7"/>
    <mergeCell ref="G7:G9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M8:M9"/>
    <mergeCell ref="L7:N7"/>
    <mergeCell ref="L8:L9"/>
    <mergeCell ref="Q8:Q9"/>
    <mergeCell ref="N8:N9"/>
    <mergeCell ref="P8:P9"/>
    <mergeCell ref="H7:J7"/>
    <mergeCell ref="K7:K9"/>
    <mergeCell ref="A16:B16"/>
  </mergeCells>
  <pageMargins left="0.7" right="0.7" top="0.75" bottom="0.75" header="0.3" footer="0.3"/>
  <pageSetup paperSize="9" orientation="portrait" horizontalDpi="300" verticalDpi="300" r:id="rId1"/>
  <ignoredErrors>
    <ignoredError sqref="T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T19" sqref="T19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5.75" x14ac:dyDescent="0.25">
      <c r="A2" s="64" t="s">
        <v>22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15.75" x14ac:dyDescent="0.25">
      <c r="A3" s="64" t="s">
        <v>23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1" ht="15.75" x14ac:dyDescent="0.25">
      <c r="A4" s="64" t="s">
        <v>40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15.7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5" customHeight="1" x14ac:dyDescent="0.25">
      <c r="A6" s="60" t="s">
        <v>1</v>
      </c>
      <c r="B6" s="60" t="s">
        <v>2</v>
      </c>
      <c r="C6" s="52" t="s">
        <v>3</v>
      </c>
      <c r="D6" s="53"/>
      <c r="E6" s="53"/>
      <c r="F6" s="53"/>
      <c r="G6" s="53"/>
      <c r="H6" s="53"/>
      <c r="I6" s="53"/>
      <c r="J6" s="54"/>
      <c r="K6" s="52" t="s">
        <v>4</v>
      </c>
      <c r="L6" s="53"/>
      <c r="M6" s="53"/>
      <c r="N6" s="53"/>
      <c r="O6" s="53"/>
      <c r="P6" s="53"/>
      <c r="Q6" s="53"/>
      <c r="R6" s="54"/>
      <c r="S6" s="55" t="s">
        <v>5</v>
      </c>
      <c r="T6" s="56"/>
    </row>
    <row r="7" spans="1:21" ht="15" customHeight="1" x14ac:dyDescent="0.25">
      <c r="A7" s="61"/>
      <c r="B7" s="61"/>
      <c r="C7" s="60" t="s">
        <v>6</v>
      </c>
      <c r="D7" s="52" t="s">
        <v>7</v>
      </c>
      <c r="E7" s="53"/>
      <c r="F7" s="54"/>
      <c r="G7" s="57" t="s">
        <v>8</v>
      </c>
      <c r="H7" s="52" t="s">
        <v>7</v>
      </c>
      <c r="I7" s="53"/>
      <c r="J7" s="54"/>
      <c r="K7" s="60" t="s">
        <v>6</v>
      </c>
      <c r="L7" s="52" t="s">
        <v>7</v>
      </c>
      <c r="M7" s="53"/>
      <c r="N7" s="54"/>
      <c r="O7" s="57" t="s">
        <v>8</v>
      </c>
      <c r="P7" s="52" t="s">
        <v>7</v>
      </c>
      <c r="Q7" s="53"/>
      <c r="R7" s="54"/>
      <c r="S7" s="60" t="s">
        <v>9</v>
      </c>
      <c r="T7" s="57" t="s">
        <v>10</v>
      </c>
    </row>
    <row r="8" spans="1:21" x14ac:dyDescent="0.25">
      <c r="A8" s="61"/>
      <c r="B8" s="61"/>
      <c r="C8" s="61"/>
      <c r="D8" s="60" t="s">
        <v>11</v>
      </c>
      <c r="E8" s="60" t="s">
        <v>12</v>
      </c>
      <c r="F8" s="60" t="s">
        <v>13</v>
      </c>
      <c r="G8" s="58"/>
      <c r="H8" s="60" t="s">
        <v>11</v>
      </c>
      <c r="I8" s="60" t="s">
        <v>12</v>
      </c>
      <c r="J8" s="60" t="s">
        <v>13</v>
      </c>
      <c r="K8" s="61"/>
      <c r="L8" s="60" t="s">
        <v>11</v>
      </c>
      <c r="M8" s="60" t="s">
        <v>12</v>
      </c>
      <c r="N8" s="60" t="s">
        <v>13</v>
      </c>
      <c r="O8" s="58"/>
      <c r="P8" s="60" t="s">
        <v>11</v>
      </c>
      <c r="Q8" s="60" t="s">
        <v>12</v>
      </c>
      <c r="R8" s="60" t="s">
        <v>13</v>
      </c>
      <c r="S8" s="61"/>
      <c r="T8" s="58"/>
    </row>
    <row r="9" spans="1:21" x14ac:dyDescent="0.25">
      <c r="A9" s="62"/>
      <c r="B9" s="62"/>
      <c r="C9" s="62"/>
      <c r="D9" s="62"/>
      <c r="E9" s="62"/>
      <c r="F9" s="62"/>
      <c r="G9" s="59"/>
      <c r="H9" s="62"/>
      <c r="I9" s="62"/>
      <c r="J9" s="62"/>
      <c r="K9" s="62"/>
      <c r="L9" s="62"/>
      <c r="M9" s="62"/>
      <c r="N9" s="62"/>
      <c r="O9" s="59"/>
      <c r="P9" s="62"/>
      <c r="Q9" s="62"/>
      <c r="R9" s="62"/>
      <c r="S9" s="62"/>
      <c r="T9" s="59"/>
    </row>
    <row r="10" spans="1:21" x14ac:dyDescent="0.25">
      <c r="A10" s="1" t="s">
        <v>14</v>
      </c>
      <c r="B10" s="1" t="s">
        <v>15</v>
      </c>
      <c r="C10" s="5">
        <v>15787</v>
      </c>
      <c r="D10" s="5">
        <v>15787</v>
      </c>
      <c r="E10" s="5">
        <v>15729</v>
      </c>
      <c r="F10" s="5">
        <v>4117</v>
      </c>
      <c r="G10" s="25">
        <f>C10/$C$16</f>
        <v>0.29519998504085715</v>
      </c>
      <c r="H10" s="25">
        <f>D10/$D$16</f>
        <v>0.29519998504085715</v>
      </c>
      <c r="I10" s="25">
        <f>E10/$E$16</f>
        <v>0.29494824482448245</v>
      </c>
      <c r="J10" s="25">
        <f>F10/$F$16</f>
        <v>0.31757173711817338</v>
      </c>
      <c r="K10" s="5">
        <v>15864</v>
      </c>
      <c r="L10" s="5">
        <v>15864</v>
      </c>
      <c r="M10" s="5">
        <v>15811</v>
      </c>
      <c r="N10" s="5">
        <v>5432</v>
      </c>
      <c r="O10" s="25">
        <f>K10/$K$16</f>
        <v>0.29226772785054994</v>
      </c>
      <c r="P10" s="25">
        <f>L10/$L$16</f>
        <v>0.29226772785054994</v>
      </c>
      <c r="Q10" s="25">
        <f>M10/$M$16</f>
        <v>0.29203376369110284</v>
      </c>
      <c r="R10" s="25">
        <f>N10/$N$16</f>
        <v>0.31137861851533388</v>
      </c>
      <c r="S10" s="4">
        <v>-77</v>
      </c>
      <c r="T10" s="3">
        <v>-4.8537569339384768E-3</v>
      </c>
    </row>
    <row r="11" spans="1:21" x14ac:dyDescent="0.25">
      <c r="A11" s="1" t="s">
        <v>16</v>
      </c>
      <c r="B11" s="1" t="s">
        <v>15</v>
      </c>
      <c r="C11" s="5">
        <v>10237</v>
      </c>
      <c r="D11" s="5">
        <v>10237</v>
      </c>
      <c r="E11" s="5">
        <v>10214</v>
      </c>
      <c r="F11" s="5">
        <v>2312</v>
      </c>
      <c r="G11" s="25">
        <f t="shared" ref="G11:G14" si="0">C11/$C$16</f>
        <v>0.19142093158062043</v>
      </c>
      <c r="H11" s="25">
        <f t="shared" ref="H11:H14" si="1">D11/$D$16</f>
        <v>0.19142093158062043</v>
      </c>
      <c r="I11" s="25">
        <f t="shared" ref="I11:I14" si="2">E11/$E$16</f>
        <v>0.19153165316531653</v>
      </c>
      <c r="J11" s="25">
        <f t="shared" ref="J11:J14" si="3">F11/$F$16</f>
        <v>0.17834001851280468</v>
      </c>
      <c r="K11" s="5">
        <v>10462</v>
      </c>
      <c r="L11" s="5">
        <v>10462</v>
      </c>
      <c r="M11" s="5">
        <v>10432</v>
      </c>
      <c r="N11" s="5">
        <v>3049</v>
      </c>
      <c r="O11" s="25">
        <f t="shared" ref="O11:O14" si="4">K11/$K$16</f>
        <v>0.1927448921313952</v>
      </c>
      <c r="P11" s="25">
        <f t="shared" ref="P11:P14" si="5">L11/$L$16</f>
        <v>0.1927448921313952</v>
      </c>
      <c r="Q11" s="25">
        <f t="shared" ref="Q11:Q14" si="6">M11/$M$16</f>
        <v>0.19268207088897507</v>
      </c>
      <c r="R11" s="25">
        <f t="shared" ref="R11:R14" si="7">N11/$N$16</f>
        <v>0.17477787331613642</v>
      </c>
      <c r="S11" s="4">
        <v>-225</v>
      </c>
      <c r="T11" s="3">
        <v>-2.1506404129229592E-2</v>
      </c>
    </row>
    <row r="12" spans="1:21" x14ac:dyDescent="0.25">
      <c r="A12" s="1" t="s">
        <v>17</v>
      </c>
      <c r="B12" s="1" t="s">
        <v>15</v>
      </c>
      <c r="C12" s="5">
        <v>6438</v>
      </c>
      <c r="D12" s="5">
        <v>6438</v>
      </c>
      <c r="E12" s="5">
        <v>6425</v>
      </c>
      <c r="F12" s="5">
        <v>1628</v>
      </c>
      <c r="G12" s="25">
        <f t="shared" si="0"/>
        <v>0.12038370201387461</v>
      </c>
      <c r="H12" s="25">
        <f t="shared" si="1"/>
        <v>0.12038370201387461</v>
      </c>
      <c r="I12" s="25">
        <f t="shared" si="2"/>
        <v>0.12048079807980798</v>
      </c>
      <c r="J12" s="25">
        <f t="shared" si="3"/>
        <v>0.12557852514655971</v>
      </c>
      <c r="K12" s="5">
        <v>6805</v>
      </c>
      <c r="L12" s="5">
        <v>6805</v>
      </c>
      <c r="M12" s="5">
        <v>6793</v>
      </c>
      <c r="N12" s="5">
        <v>2125</v>
      </c>
      <c r="O12" s="25">
        <f t="shared" si="4"/>
        <v>0.12537076954254869</v>
      </c>
      <c r="P12" s="25">
        <f t="shared" si="5"/>
        <v>0.12537076954254869</v>
      </c>
      <c r="Q12" s="25">
        <f t="shared" si="6"/>
        <v>0.12546868362239338</v>
      </c>
      <c r="R12" s="25">
        <f t="shared" si="7"/>
        <v>0.12181140728002293</v>
      </c>
      <c r="S12" s="4">
        <v>-367</v>
      </c>
      <c r="T12" s="3">
        <v>-5.3930933137398974E-2</v>
      </c>
    </row>
    <row r="13" spans="1:21" x14ac:dyDescent="0.25">
      <c r="A13" s="1" t="s">
        <v>18</v>
      </c>
      <c r="B13" s="1" t="s">
        <v>15</v>
      </c>
      <c r="C13" s="5">
        <v>5432</v>
      </c>
      <c r="D13" s="5">
        <v>5432</v>
      </c>
      <c r="E13" s="5">
        <v>5416</v>
      </c>
      <c r="F13" s="5">
        <v>1355</v>
      </c>
      <c r="G13" s="25">
        <f t="shared" si="0"/>
        <v>0.10157257989117223</v>
      </c>
      <c r="H13" s="25">
        <f t="shared" si="1"/>
        <v>0.10157257989117223</v>
      </c>
      <c r="I13" s="25">
        <f t="shared" si="2"/>
        <v>0.10156015601560156</v>
      </c>
      <c r="J13" s="25">
        <f t="shared" si="3"/>
        <v>0.10452020981178649</v>
      </c>
      <c r="K13" s="5">
        <v>5510</v>
      </c>
      <c r="L13" s="5">
        <v>5510</v>
      </c>
      <c r="M13" s="5">
        <v>5493</v>
      </c>
      <c r="N13" s="5">
        <v>1694</v>
      </c>
      <c r="O13" s="25">
        <f t="shared" si="4"/>
        <v>0.10151255550028557</v>
      </c>
      <c r="P13" s="25">
        <f t="shared" si="5"/>
        <v>0.10151255550028557</v>
      </c>
      <c r="Q13" s="25">
        <f t="shared" si="6"/>
        <v>0.10145730592342217</v>
      </c>
      <c r="R13" s="25">
        <f t="shared" si="7"/>
        <v>9.7105187732874743E-2</v>
      </c>
      <c r="S13" s="4">
        <v>-78</v>
      </c>
      <c r="T13" s="3">
        <v>-1.4156079854809437E-2</v>
      </c>
    </row>
    <row r="14" spans="1:21" x14ac:dyDescent="0.25">
      <c r="A14" s="1" t="s">
        <v>19</v>
      </c>
      <c r="B14" s="1" t="s">
        <v>15</v>
      </c>
      <c r="C14" s="5">
        <v>15585</v>
      </c>
      <c r="D14" s="5">
        <v>15585</v>
      </c>
      <c r="E14" s="5">
        <v>15544</v>
      </c>
      <c r="F14" s="5">
        <v>3552</v>
      </c>
      <c r="G14" s="25">
        <f t="shared" si="0"/>
        <v>0.29142280147347555</v>
      </c>
      <c r="H14" s="25">
        <f t="shared" si="1"/>
        <v>0.29142280147347555</v>
      </c>
      <c r="I14" s="25">
        <f t="shared" si="2"/>
        <v>0.29147914791479146</v>
      </c>
      <c r="J14" s="25">
        <f t="shared" si="3"/>
        <v>0.27398950941067574</v>
      </c>
      <c r="K14" s="5">
        <v>15638</v>
      </c>
      <c r="L14" s="5">
        <v>15638</v>
      </c>
      <c r="M14" s="5">
        <v>15612</v>
      </c>
      <c r="N14" s="5">
        <v>5145</v>
      </c>
      <c r="O14" s="25">
        <f t="shared" si="4"/>
        <v>0.28810405497522062</v>
      </c>
      <c r="P14" s="25">
        <f t="shared" si="5"/>
        <v>0.28810405497522062</v>
      </c>
      <c r="Q14" s="25">
        <f t="shared" si="6"/>
        <v>0.2883581758741065</v>
      </c>
      <c r="R14" s="25">
        <f t="shared" si="7"/>
        <v>0.29492691315563196</v>
      </c>
      <c r="S14" s="4">
        <v>-53</v>
      </c>
      <c r="T14" s="3">
        <v>-3.389180202071876E-3</v>
      </c>
    </row>
    <row r="15" spans="1:21" x14ac:dyDescent="0.25">
      <c r="A15" s="49" t="s">
        <v>20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1"/>
    </row>
    <row r="16" spans="1:21" x14ac:dyDescent="0.25">
      <c r="A16" s="70" t="s">
        <v>21</v>
      </c>
      <c r="B16" s="71"/>
      <c r="C16" s="5">
        <f>SUM(C10:C14)</f>
        <v>53479</v>
      </c>
      <c r="D16" s="5">
        <f t="shared" ref="D16:F16" si="8">SUM(D10:D14)</f>
        <v>53479</v>
      </c>
      <c r="E16" s="5">
        <f t="shared" si="8"/>
        <v>53328</v>
      </c>
      <c r="F16" s="5">
        <f t="shared" si="8"/>
        <v>12964</v>
      </c>
      <c r="G16" s="24">
        <f>SUM(G10:G14)</f>
        <v>0.99999999999999989</v>
      </c>
      <c r="H16" s="24">
        <f>SUM(H10:H14)</f>
        <v>0.99999999999999989</v>
      </c>
      <c r="I16" s="24">
        <f>SUM(I10:I14)</f>
        <v>0.99999999999999989</v>
      </c>
      <c r="J16" s="24">
        <f>SUM(J10:J14)</f>
        <v>1</v>
      </c>
      <c r="K16" s="5">
        <f>SUM(K10:K14)</f>
        <v>54279</v>
      </c>
      <c r="L16" s="5">
        <f t="shared" ref="L16:N16" si="9">SUM(L10:L14)</f>
        <v>54279</v>
      </c>
      <c r="M16" s="5">
        <f t="shared" si="9"/>
        <v>54141</v>
      </c>
      <c r="N16" s="5">
        <f t="shared" si="9"/>
        <v>17445</v>
      </c>
      <c r="O16" s="24">
        <f>SUM(O10:O14)</f>
        <v>1</v>
      </c>
      <c r="P16" s="24">
        <f>SUM(P10:P14)</f>
        <v>1</v>
      </c>
      <c r="Q16" s="24">
        <f>SUM(Q10:Q14)</f>
        <v>1</v>
      </c>
      <c r="R16" s="24">
        <f>SUM(R10:R14)</f>
        <v>1</v>
      </c>
      <c r="S16" s="4">
        <v>-800</v>
      </c>
      <c r="T16" s="3">
        <v>-1.4738665045413511E-2</v>
      </c>
    </row>
    <row r="17" spans="1:21" x14ac:dyDescent="0.25">
      <c r="A17" s="69" t="s">
        <v>20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</sheetData>
  <mergeCells count="35">
    <mergeCell ref="A1:U1"/>
    <mergeCell ref="A2:U2"/>
    <mergeCell ref="A3:U3"/>
    <mergeCell ref="A4:U4"/>
    <mergeCell ref="A5:U5"/>
    <mergeCell ref="A6:A9"/>
    <mergeCell ref="B6:B9"/>
    <mergeCell ref="C6:J6"/>
    <mergeCell ref="K6:R6"/>
    <mergeCell ref="S6:T6"/>
    <mergeCell ref="C7:C9"/>
    <mergeCell ref="D7:F7"/>
    <mergeCell ref="L7:N7"/>
    <mergeCell ref="O7:O9"/>
    <mergeCell ref="P7:R7"/>
    <mergeCell ref="N8:N9"/>
    <mergeCell ref="P8:P9"/>
    <mergeCell ref="Q8:Q9"/>
    <mergeCell ref="R8:R9"/>
    <mergeCell ref="A15:T15"/>
    <mergeCell ref="A16:B16"/>
    <mergeCell ref="A17:U17"/>
    <mergeCell ref="S7:S9"/>
    <mergeCell ref="T7:T9"/>
    <mergeCell ref="D8:D9"/>
    <mergeCell ref="E8:E9"/>
    <mergeCell ref="F8:F9"/>
    <mergeCell ref="H8:H9"/>
    <mergeCell ref="I8:I9"/>
    <mergeCell ref="J8:J9"/>
    <mergeCell ref="L8:L9"/>
    <mergeCell ref="M8:M9"/>
    <mergeCell ref="G7:G9"/>
    <mergeCell ref="H7:J7"/>
    <mergeCell ref="K7:K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T16" sqref="T16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5.75" x14ac:dyDescent="0.25">
      <c r="A2" s="64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15.75" x14ac:dyDescent="0.25">
      <c r="A3" s="64" t="s">
        <v>25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1" ht="15.75" x14ac:dyDescent="0.25">
      <c r="A4" s="64" t="s">
        <v>38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15.7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5" customHeight="1" x14ac:dyDescent="0.25">
      <c r="A6" s="60" t="s">
        <v>1</v>
      </c>
      <c r="B6" s="60" t="s">
        <v>2</v>
      </c>
      <c r="C6" s="52" t="s">
        <v>3</v>
      </c>
      <c r="D6" s="53"/>
      <c r="E6" s="53"/>
      <c r="F6" s="53"/>
      <c r="G6" s="53"/>
      <c r="H6" s="53"/>
      <c r="I6" s="53"/>
      <c r="J6" s="54"/>
      <c r="K6" s="52" t="s">
        <v>4</v>
      </c>
      <c r="L6" s="53"/>
      <c r="M6" s="53"/>
      <c r="N6" s="53"/>
      <c r="O6" s="53"/>
      <c r="P6" s="53"/>
      <c r="Q6" s="53"/>
      <c r="R6" s="54"/>
      <c r="S6" s="55" t="s">
        <v>5</v>
      </c>
      <c r="T6" s="56"/>
    </row>
    <row r="7" spans="1:21" ht="15" customHeight="1" x14ac:dyDescent="0.25">
      <c r="A7" s="61"/>
      <c r="B7" s="61"/>
      <c r="C7" s="60" t="s">
        <v>6</v>
      </c>
      <c r="D7" s="52" t="s">
        <v>7</v>
      </c>
      <c r="E7" s="53"/>
      <c r="F7" s="54"/>
      <c r="G7" s="57" t="s">
        <v>8</v>
      </c>
      <c r="H7" s="52" t="s">
        <v>7</v>
      </c>
      <c r="I7" s="53"/>
      <c r="J7" s="54"/>
      <c r="K7" s="60" t="s">
        <v>6</v>
      </c>
      <c r="L7" s="52" t="s">
        <v>7</v>
      </c>
      <c r="M7" s="53"/>
      <c r="N7" s="54"/>
      <c r="O7" s="57" t="s">
        <v>8</v>
      </c>
      <c r="P7" s="52" t="s">
        <v>7</v>
      </c>
      <c r="Q7" s="53"/>
      <c r="R7" s="54"/>
      <c r="S7" s="60" t="s">
        <v>9</v>
      </c>
      <c r="T7" s="57" t="s">
        <v>10</v>
      </c>
    </row>
    <row r="8" spans="1:21" x14ac:dyDescent="0.25">
      <c r="A8" s="61"/>
      <c r="B8" s="61"/>
      <c r="C8" s="61"/>
      <c r="D8" s="60" t="s">
        <v>11</v>
      </c>
      <c r="E8" s="60" t="s">
        <v>12</v>
      </c>
      <c r="F8" s="60" t="s">
        <v>13</v>
      </c>
      <c r="G8" s="58"/>
      <c r="H8" s="60" t="s">
        <v>11</v>
      </c>
      <c r="I8" s="60" t="s">
        <v>12</v>
      </c>
      <c r="J8" s="60" t="s">
        <v>13</v>
      </c>
      <c r="K8" s="61"/>
      <c r="L8" s="60" t="s">
        <v>11</v>
      </c>
      <c r="M8" s="60" t="s">
        <v>12</v>
      </c>
      <c r="N8" s="60" t="s">
        <v>13</v>
      </c>
      <c r="O8" s="58"/>
      <c r="P8" s="60" t="s">
        <v>11</v>
      </c>
      <c r="Q8" s="60" t="s">
        <v>12</v>
      </c>
      <c r="R8" s="60" t="s">
        <v>13</v>
      </c>
      <c r="S8" s="61"/>
      <c r="T8" s="58"/>
    </row>
    <row r="9" spans="1:21" x14ac:dyDescent="0.25">
      <c r="A9" s="62"/>
      <c r="B9" s="62"/>
      <c r="C9" s="62"/>
      <c r="D9" s="62"/>
      <c r="E9" s="62"/>
      <c r="F9" s="62"/>
      <c r="G9" s="59"/>
      <c r="H9" s="62"/>
      <c r="I9" s="62"/>
      <c r="J9" s="62"/>
      <c r="K9" s="62"/>
      <c r="L9" s="62"/>
      <c r="M9" s="62"/>
      <c r="N9" s="62"/>
      <c r="O9" s="59"/>
      <c r="P9" s="62"/>
      <c r="Q9" s="62"/>
      <c r="R9" s="62"/>
      <c r="S9" s="62"/>
      <c r="T9" s="59"/>
    </row>
    <row r="10" spans="1:21" x14ac:dyDescent="0.25">
      <c r="A10" s="5" t="s">
        <v>14</v>
      </c>
      <c r="B10" s="5" t="s">
        <v>15</v>
      </c>
      <c r="C10" s="5">
        <v>13722</v>
      </c>
      <c r="D10" s="5">
        <v>13722</v>
      </c>
      <c r="E10" s="2">
        <v>13669</v>
      </c>
      <c r="F10" s="2">
        <v>3755</v>
      </c>
      <c r="G10" s="25">
        <f>C10/$C$16</f>
        <v>0.29961352867966551</v>
      </c>
      <c r="H10" s="25">
        <f>D10/$D$16</f>
        <v>0.29961352867966551</v>
      </c>
      <c r="I10" s="25">
        <f>E10/$E$16</f>
        <v>0.29951574380436924</v>
      </c>
      <c r="J10" s="25">
        <f>F10/$F$16</f>
        <v>0.32817689215172174</v>
      </c>
      <c r="K10" s="5">
        <v>12627</v>
      </c>
      <c r="L10" s="5">
        <v>12627</v>
      </c>
      <c r="M10" s="2">
        <v>12573</v>
      </c>
      <c r="N10" s="2">
        <v>4589</v>
      </c>
      <c r="O10" s="25">
        <f>K10/$K$16</f>
        <v>0.29734375735882823</v>
      </c>
      <c r="P10" s="25">
        <f>L10/$L$16</f>
        <v>0.29734375735882823</v>
      </c>
      <c r="Q10" s="25">
        <f>M10/$M$16</f>
        <v>0.29697427781845664</v>
      </c>
      <c r="R10" s="3">
        <f>N10/$N$16</f>
        <v>0.32070724718708504</v>
      </c>
      <c r="S10" s="5">
        <v>1095</v>
      </c>
      <c r="T10" s="25">
        <f>S10/K10</f>
        <v>8.6718935614160136E-2</v>
      </c>
    </row>
    <row r="11" spans="1:21" x14ac:dyDescent="0.25">
      <c r="A11" s="5" t="s">
        <v>16</v>
      </c>
      <c r="B11" s="5" t="s">
        <v>15</v>
      </c>
      <c r="C11" s="5">
        <v>8364</v>
      </c>
      <c r="D11" s="5">
        <v>8364</v>
      </c>
      <c r="E11" s="29">
        <v>8336</v>
      </c>
      <c r="F11" s="29">
        <v>1970</v>
      </c>
      <c r="G11" s="25">
        <f t="shared" ref="G11:G13" si="0">C11/$C$16</f>
        <v>0.18262407476145767</v>
      </c>
      <c r="H11" s="25">
        <f t="shared" ref="H11:H13" si="1">D11/$D$16</f>
        <v>0.18262407476145767</v>
      </c>
      <c r="I11" s="25">
        <f t="shared" ref="I11:I13" si="2">E11/$E$16</f>
        <v>0.18265880754650832</v>
      </c>
      <c r="J11" s="25">
        <f t="shared" ref="J11:J13" si="3">F11/$F$16</f>
        <v>0.17217269708092992</v>
      </c>
      <c r="K11" s="5">
        <v>7726</v>
      </c>
      <c r="L11" s="5">
        <v>7726</v>
      </c>
      <c r="M11" s="29">
        <v>7705</v>
      </c>
      <c r="N11" s="29">
        <v>2456</v>
      </c>
      <c r="O11" s="25">
        <f t="shared" ref="O11:O13" si="4">K11/$K$16</f>
        <v>0.18193378231997362</v>
      </c>
      <c r="P11" s="25">
        <f t="shared" ref="P11:P13" si="5">L11/$L$16</f>
        <v>0.18193378231997362</v>
      </c>
      <c r="Q11" s="25">
        <f t="shared" ref="Q11:Q13" si="6">M11/$M$16</f>
        <v>0.18199211091952666</v>
      </c>
      <c r="R11" s="30">
        <f t="shared" ref="R11:R13" si="7">N11/$N$16</f>
        <v>0.17164022643091761</v>
      </c>
      <c r="S11" s="5">
        <v>638</v>
      </c>
      <c r="T11" s="25">
        <f t="shared" ref="T11:T14" si="8">S11/K11</f>
        <v>8.2578307015273106E-2</v>
      </c>
    </row>
    <row r="12" spans="1:21" x14ac:dyDescent="0.25">
      <c r="A12" s="5" t="s">
        <v>17</v>
      </c>
      <c r="B12" s="5" t="s">
        <v>15</v>
      </c>
      <c r="C12" s="5">
        <v>5063</v>
      </c>
      <c r="D12" s="5">
        <v>5063</v>
      </c>
      <c r="E12" s="2">
        <v>5048</v>
      </c>
      <c r="F12" s="2">
        <v>1349</v>
      </c>
      <c r="G12" s="25">
        <f>C12/$C$16</f>
        <v>0.11054826524596607</v>
      </c>
      <c r="H12" s="25">
        <f>D12/$D$16</f>
        <v>0.11054826524596607</v>
      </c>
      <c r="I12" s="25">
        <f>E12/$E$16</f>
        <v>0.11061200341827902</v>
      </c>
      <c r="J12" s="25">
        <f>F12/$F$16</f>
        <v>0.11789896871176368</v>
      </c>
      <c r="K12" s="5">
        <v>4793</v>
      </c>
      <c r="L12" s="5">
        <v>4793</v>
      </c>
      <c r="M12" s="2">
        <v>4783</v>
      </c>
      <c r="N12" s="2">
        <v>1672</v>
      </c>
      <c r="O12" s="25">
        <f>K12/$K$16</f>
        <v>0.11286676399943484</v>
      </c>
      <c r="P12" s="25">
        <f>L12/$L$16</f>
        <v>0.11286676399943484</v>
      </c>
      <c r="Q12" s="25">
        <f>M12/$M$16</f>
        <v>0.11297446677846801</v>
      </c>
      <c r="R12" s="3">
        <f>N12/$N$16</f>
        <v>0.11684953525753022</v>
      </c>
      <c r="S12" s="5">
        <v>270</v>
      </c>
      <c r="T12" s="25">
        <f t="shared" si="8"/>
        <v>5.6332151053619862E-2</v>
      </c>
    </row>
    <row r="13" spans="1:21" x14ac:dyDescent="0.25">
      <c r="A13" s="5" t="s">
        <v>18</v>
      </c>
      <c r="B13" s="5" t="s">
        <v>15</v>
      </c>
      <c r="C13" s="5">
        <v>4089</v>
      </c>
      <c r="D13" s="5">
        <v>4089</v>
      </c>
      <c r="E13" s="31">
        <v>4064</v>
      </c>
      <c r="F13" s="31">
        <v>1163</v>
      </c>
      <c r="G13" s="25">
        <f t="shared" si="0"/>
        <v>8.9281425358632288E-2</v>
      </c>
      <c r="H13" s="25">
        <f t="shared" si="1"/>
        <v>8.9281425358632288E-2</v>
      </c>
      <c r="I13" s="25">
        <f t="shared" si="2"/>
        <v>8.9050551087933041E-2</v>
      </c>
      <c r="J13" s="25">
        <f t="shared" si="3"/>
        <v>0.10164306939346268</v>
      </c>
      <c r="K13" s="5">
        <v>3631</v>
      </c>
      <c r="L13" s="5">
        <v>3631</v>
      </c>
      <c r="M13" s="31">
        <v>3618</v>
      </c>
      <c r="N13" s="31">
        <v>1354</v>
      </c>
      <c r="O13" s="25">
        <f t="shared" si="4"/>
        <v>8.5503697075307306E-2</v>
      </c>
      <c r="P13" s="25">
        <f t="shared" si="5"/>
        <v>8.5503697075307306E-2</v>
      </c>
      <c r="Q13" s="25">
        <f t="shared" si="6"/>
        <v>8.5457165127429902E-2</v>
      </c>
      <c r="R13" s="32">
        <f t="shared" si="7"/>
        <v>9.4625760011181767E-2</v>
      </c>
      <c r="S13" s="5">
        <v>458</v>
      </c>
      <c r="T13" s="25">
        <f t="shared" si="8"/>
        <v>0.12613605067474526</v>
      </c>
    </row>
    <row r="14" spans="1:21" x14ac:dyDescent="0.25">
      <c r="A14" s="5" t="s">
        <v>19</v>
      </c>
      <c r="B14" s="5" t="s">
        <v>15</v>
      </c>
      <c r="C14" s="5">
        <v>14561</v>
      </c>
      <c r="D14" s="5">
        <v>14561</v>
      </c>
      <c r="E14" s="33">
        <v>14520</v>
      </c>
      <c r="F14" s="33">
        <v>3205</v>
      </c>
      <c r="G14" s="25">
        <f>C14/$C$16</f>
        <v>0.31793270595427847</v>
      </c>
      <c r="H14" s="25">
        <f>D14/$D$16</f>
        <v>0.31793270595427847</v>
      </c>
      <c r="I14" s="25">
        <f>E14/$E$16</f>
        <v>0.31816289414291038</v>
      </c>
      <c r="J14" s="25">
        <f>F14/$F$16</f>
        <v>0.28010837266212202</v>
      </c>
      <c r="K14" s="5">
        <v>13689</v>
      </c>
      <c r="L14" s="5">
        <v>13689</v>
      </c>
      <c r="M14" s="33">
        <v>13658</v>
      </c>
      <c r="N14" s="33">
        <v>4238</v>
      </c>
      <c r="O14" s="25">
        <f>K14/$K$16</f>
        <v>0.32235199924645597</v>
      </c>
      <c r="P14" s="25">
        <f>L14/$L$16</f>
        <v>0.32235199924645597</v>
      </c>
      <c r="Q14" s="25">
        <f>M14/$M$16</f>
        <v>0.32260197935611878</v>
      </c>
      <c r="R14" s="34">
        <f>N14/$N$16</f>
        <v>0.29617723111328537</v>
      </c>
      <c r="S14" s="5">
        <v>872</v>
      </c>
      <c r="T14" s="25">
        <f t="shared" si="8"/>
        <v>6.3700781649499605E-2</v>
      </c>
    </row>
    <row r="15" spans="1:21" x14ac:dyDescent="0.25">
      <c r="A15" s="5" t="s">
        <v>20</v>
      </c>
      <c r="B15" s="5"/>
      <c r="C15" s="5"/>
      <c r="D15" s="5"/>
      <c r="E15" s="2"/>
      <c r="F15" s="2"/>
      <c r="G15" s="2"/>
      <c r="H15" s="2"/>
      <c r="I15" s="5"/>
      <c r="J15" s="5"/>
      <c r="K15" s="5"/>
      <c r="L15" s="5"/>
      <c r="M15" s="2"/>
      <c r="N15" s="2"/>
      <c r="O15" s="2"/>
      <c r="P15" s="2"/>
      <c r="Q15" s="4"/>
      <c r="R15" s="3"/>
      <c r="S15" s="5"/>
      <c r="T15" s="5"/>
    </row>
    <row r="16" spans="1:21" s="9" customFormat="1" x14ac:dyDescent="0.25">
      <c r="A16" s="73" t="s">
        <v>21</v>
      </c>
      <c r="B16" s="74"/>
      <c r="C16" s="6">
        <v>45799</v>
      </c>
      <c r="D16" s="6">
        <v>45799</v>
      </c>
      <c r="E16" s="7">
        <v>45637</v>
      </c>
      <c r="F16" s="7">
        <v>11442</v>
      </c>
      <c r="G16" s="27">
        <f t="shared" ref="G16:S16" si="9">SUM(G10:G14)</f>
        <v>1</v>
      </c>
      <c r="H16" s="27">
        <f t="shared" si="9"/>
        <v>1</v>
      </c>
      <c r="I16" s="27">
        <f t="shared" si="9"/>
        <v>1</v>
      </c>
      <c r="J16" s="27">
        <f t="shared" si="9"/>
        <v>1</v>
      </c>
      <c r="K16" s="6">
        <f t="shared" si="9"/>
        <v>42466</v>
      </c>
      <c r="L16" s="6">
        <f t="shared" si="9"/>
        <v>42466</v>
      </c>
      <c r="M16" s="7">
        <f t="shared" si="9"/>
        <v>42337</v>
      </c>
      <c r="N16" s="7">
        <f t="shared" si="9"/>
        <v>14309</v>
      </c>
      <c r="O16" s="27">
        <f t="shared" si="9"/>
        <v>0.99999999999999989</v>
      </c>
      <c r="P16" s="27">
        <f t="shared" si="9"/>
        <v>0.99999999999999989</v>
      </c>
      <c r="Q16" s="27">
        <f t="shared" si="9"/>
        <v>1</v>
      </c>
      <c r="R16" s="8">
        <f t="shared" si="9"/>
        <v>1</v>
      </c>
      <c r="S16" s="6">
        <f t="shared" si="9"/>
        <v>3333</v>
      </c>
      <c r="T16" s="28">
        <f>S16/K16</f>
        <v>7.8486318466537933E-2</v>
      </c>
    </row>
    <row r="17" spans="1:21" x14ac:dyDescent="0.25">
      <c r="A17" s="69" t="s">
        <v>20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</sheetData>
  <mergeCells count="34"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A16:B16"/>
    <mergeCell ref="Q8:Q9"/>
    <mergeCell ref="R8:R9"/>
    <mergeCell ref="S6:T6"/>
    <mergeCell ref="A6:A9"/>
    <mergeCell ref="B6:B9"/>
    <mergeCell ref="C6:J6"/>
    <mergeCell ref="K6:R6"/>
    <mergeCell ref="G7:G9"/>
    <mergeCell ref="H7:J7"/>
    <mergeCell ref="K7:K9"/>
    <mergeCell ref="L7:N7"/>
    <mergeCell ref="N8:N9"/>
    <mergeCell ref="P8:P9"/>
    <mergeCell ref="L8:L9"/>
    <mergeCell ref="M8:M9"/>
    <mergeCell ref="A1:U1"/>
    <mergeCell ref="A2:U2"/>
    <mergeCell ref="A3:U3"/>
    <mergeCell ref="A4:U4"/>
    <mergeCell ref="A5:U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T10" sqref="T10:T14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5.75" x14ac:dyDescent="0.25">
      <c r="A2" s="64" t="s">
        <v>26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15.75" x14ac:dyDescent="0.25">
      <c r="A3" s="64" t="s">
        <v>27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1" ht="15.75" x14ac:dyDescent="0.25">
      <c r="A4" s="64" t="s">
        <v>39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15.7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5" customHeight="1" x14ac:dyDescent="0.25">
      <c r="A6" s="60" t="s">
        <v>1</v>
      </c>
      <c r="B6" s="60" t="s">
        <v>2</v>
      </c>
      <c r="C6" s="52" t="s">
        <v>3</v>
      </c>
      <c r="D6" s="53"/>
      <c r="E6" s="53"/>
      <c r="F6" s="53"/>
      <c r="G6" s="53"/>
      <c r="H6" s="53"/>
      <c r="I6" s="53"/>
      <c r="J6" s="54"/>
      <c r="K6" s="52" t="s">
        <v>4</v>
      </c>
      <c r="L6" s="53"/>
      <c r="M6" s="53"/>
      <c r="N6" s="53"/>
      <c r="O6" s="53"/>
      <c r="P6" s="53"/>
      <c r="Q6" s="53"/>
      <c r="R6" s="54"/>
      <c r="S6" s="55" t="s">
        <v>5</v>
      </c>
      <c r="T6" s="56"/>
    </row>
    <row r="7" spans="1:21" ht="15" customHeight="1" x14ac:dyDescent="0.25">
      <c r="A7" s="61"/>
      <c r="B7" s="61"/>
      <c r="C7" s="60" t="s">
        <v>6</v>
      </c>
      <c r="D7" s="52" t="s">
        <v>7</v>
      </c>
      <c r="E7" s="53"/>
      <c r="F7" s="54"/>
      <c r="G7" s="57" t="s">
        <v>8</v>
      </c>
      <c r="H7" s="52" t="s">
        <v>7</v>
      </c>
      <c r="I7" s="53"/>
      <c r="J7" s="54"/>
      <c r="K7" s="60" t="s">
        <v>6</v>
      </c>
      <c r="L7" s="52" t="s">
        <v>7</v>
      </c>
      <c r="M7" s="53"/>
      <c r="N7" s="54"/>
      <c r="O7" s="57" t="s">
        <v>8</v>
      </c>
      <c r="P7" s="52" t="s">
        <v>7</v>
      </c>
      <c r="Q7" s="53"/>
      <c r="R7" s="54"/>
      <c r="S7" s="60" t="s">
        <v>9</v>
      </c>
      <c r="T7" s="57" t="s">
        <v>10</v>
      </c>
    </row>
    <row r="8" spans="1:21" x14ac:dyDescent="0.25">
      <c r="A8" s="61"/>
      <c r="B8" s="61"/>
      <c r="C8" s="61"/>
      <c r="D8" s="60" t="s">
        <v>11</v>
      </c>
      <c r="E8" s="60" t="s">
        <v>12</v>
      </c>
      <c r="F8" s="60" t="s">
        <v>13</v>
      </c>
      <c r="G8" s="58"/>
      <c r="H8" s="60" t="s">
        <v>11</v>
      </c>
      <c r="I8" s="60" t="s">
        <v>12</v>
      </c>
      <c r="J8" s="60" t="s">
        <v>13</v>
      </c>
      <c r="K8" s="61"/>
      <c r="L8" s="60" t="s">
        <v>11</v>
      </c>
      <c r="M8" s="60" t="s">
        <v>12</v>
      </c>
      <c r="N8" s="60" t="s">
        <v>13</v>
      </c>
      <c r="O8" s="58"/>
      <c r="P8" s="60" t="s">
        <v>11</v>
      </c>
      <c r="Q8" s="60" t="s">
        <v>12</v>
      </c>
      <c r="R8" s="60" t="s">
        <v>13</v>
      </c>
      <c r="S8" s="61"/>
      <c r="T8" s="58"/>
    </row>
    <row r="9" spans="1:21" x14ac:dyDescent="0.25">
      <c r="A9" s="62"/>
      <c r="B9" s="62"/>
      <c r="C9" s="62"/>
      <c r="D9" s="62"/>
      <c r="E9" s="62"/>
      <c r="F9" s="62"/>
      <c r="G9" s="59"/>
      <c r="H9" s="62"/>
      <c r="I9" s="62"/>
      <c r="J9" s="62"/>
      <c r="K9" s="62"/>
      <c r="L9" s="62"/>
      <c r="M9" s="62"/>
      <c r="N9" s="62"/>
      <c r="O9" s="59"/>
      <c r="P9" s="62"/>
      <c r="Q9" s="62"/>
      <c r="R9" s="62"/>
      <c r="S9" s="62"/>
      <c r="T9" s="59"/>
    </row>
    <row r="10" spans="1:21" x14ac:dyDescent="0.25">
      <c r="A10" s="35" t="s">
        <v>14</v>
      </c>
      <c r="B10" s="35" t="s">
        <v>15</v>
      </c>
      <c r="C10" s="4">
        <v>14234</v>
      </c>
      <c r="D10" s="4">
        <v>14234</v>
      </c>
      <c r="E10" s="4">
        <v>14184</v>
      </c>
      <c r="F10" s="4">
        <v>3879</v>
      </c>
      <c r="G10" s="25">
        <f>C10/$C$16</f>
        <v>0.29808799815710668</v>
      </c>
      <c r="H10" s="25">
        <f>D10/$D$16</f>
        <v>0.29808799815710668</v>
      </c>
      <c r="I10" s="25">
        <f>E10/$E$16</f>
        <v>0.29794563710456667</v>
      </c>
      <c r="J10" s="25">
        <f>F10/$F$16</f>
        <v>0.32503770739064858</v>
      </c>
      <c r="K10" s="4">
        <v>13238</v>
      </c>
      <c r="L10" s="4">
        <v>13238</v>
      </c>
      <c r="M10" s="4">
        <v>13189</v>
      </c>
      <c r="N10" s="4">
        <v>4851</v>
      </c>
      <c r="O10" s="25">
        <f>K10/$K$16</f>
        <v>0.30130189366351057</v>
      </c>
      <c r="P10" s="25">
        <f>L10/$L$16</f>
        <v>0.30130189366351057</v>
      </c>
      <c r="Q10" s="25">
        <f>M10/$M$16</f>
        <v>0.3010499885870806</v>
      </c>
      <c r="R10" s="25">
        <f>N10/$N$16</f>
        <v>0.32281892593332001</v>
      </c>
      <c r="S10" s="4">
        <v>996</v>
      </c>
      <c r="T10" s="36">
        <f>S10/K10</f>
        <v>7.5237951352168E-2</v>
      </c>
    </row>
    <row r="11" spans="1:21" x14ac:dyDescent="0.25">
      <c r="A11" s="37" t="s">
        <v>16</v>
      </c>
      <c r="B11" s="37" t="s">
        <v>15</v>
      </c>
      <c r="C11" s="4">
        <v>8817</v>
      </c>
      <c r="D11" s="4">
        <v>8817</v>
      </c>
      <c r="E11" s="4">
        <v>8790</v>
      </c>
      <c r="F11" s="4">
        <v>2128</v>
      </c>
      <c r="G11" s="25">
        <f t="shared" ref="G11:G14" si="0">C11/$C$16</f>
        <v>0.18464534774140856</v>
      </c>
      <c r="H11" s="25">
        <f t="shared" ref="H11:H13" si="1">D11/$D$16</f>
        <v>0.18464534774140856</v>
      </c>
      <c r="I11" s="25">
        <f t="shared" ref="I11:I13" si="2">E11/$E$16</f>
        <v>0.18464059152207704</v>
      </c>
      <c r="J11" s="25">
        <f t="shared" ref="J11:J13" si="3">F11/$F$16</f>
        <v>0.17831406066700184</v>
      </c>
      <c r="K11" s="4">
        <v>7931</v>
      </c>
      <c r="L11" s="4">
        <v>7931</v>
      </c>
      <c r="M11" s="4">
        <v>7910</v>
      </c>
      <c r="N11" s="4">
        <v>2562</v>
      </c>
      <c r="O11" s="25">
        <f t="shared" ref="O11:O13" si="4">K11/$K$16</f>
        <v>0.18051256372906044</v>
      </c>
      <c r="P11" s="25">
        <f t="shared" ref="P11:P13" si="5">L11/$L$16</f>
        <v>0.18051256372906044</v>
      </c>
      <c r="Q11" s="25">
        <f t="shared" ref="Q11:Q13" si="6">M11/$M$16</f>
        <v>0.18055238530015977</v>
      </c>
      <c r="R11" s="25">
        <f t="shared" ref="R11:R13" si="7">N11/$N$16</f>
        <v>0.17049311239768417</v>
      </c>
      <c r="S11" s="4">
        <v>886</v>
      </c>
      <c r="T11" s="38">
        <f t="shared" ref="T11:T14" si="8">S11/K11</f>
        <v>0.11171352918925734</v>
      </c>
    </row>
    <row r="12" spans="1:21" x14ac:dyDescent="0.25">
      <c r="A12" s="39" t="s">
        <v>17</v>
      </c>
      <c r="B12" s="39" t="s">
        <v>15</v>
      </c>
      <c r="C12" s="4">
        <v>5340</v>
      </c>
      <c r="D12" s="4">
        <v>5340</v>
      </c>
      <c r="E12" s="4">
        <v>5330</v>
      </c>
      <c r="F12" s="4">
        <v>1420</v>
      </c>
      <c r="G12" s="25">
        <f t="shared" si="0"/>
        <v>0.11183011874096878</v>
      </c>
      <c r="H12" s="25">
        <f>D12/$D$16</f>
        <v>0.11183011874096878</v>
      </c>
      <c r="I12" s="25">
        <f>E12/$E$16</f>
        <v>0.1119606772255598</v>
      </c>
      <c r="J12" s="25">
        <f>F12/$F$16</f>
        <v>0.11898776604658957</v>
      </c>
      <c r="K12" s="4">
        <v>4770</v>
      </c>
      <c r="L12" s="4">
        <v>4770</v>
      </c>
      <c r="M12" s="4">
        <v>4756</v>
      </c>
      <c r="N12" s="4">
        <v>1720</v>
      </c>
      <c r="O12" s="25">
        <f>K12/$K$16</f>
        <v>0.10856700655498908</v>
      </c>
      <c r="P12" s="25">
        <f>L12/$L$16</f>
        <v>0.10856700655498908</v>
      </c>
      <c r="Q12" s="25">
        <f>M12/$M$16</f>
        <v>0.10855968956859165</v>
      </c>
      <c r="R12" s="25">
        <f>N12/$N$16</f>
        <v>0.11446063751913223</v>
      </c>
      <c r="S12" s="4">
        <v>570</v>
      </c>
      <c r="T12" s="40">
        <f t="shared" si="8"/>
        <v>0.11949685534591195</v>
      </c>
    </row>
    <row r="13" spans="1:21" x14ac:dyDescent="0.25">
      <c r="A13" s="41" t="s">
        <v>18</v>
      </c>
      <c r="B13" s="41" t="s">
        <v>15</v>
      </c>
      <c r="C13" s="4">
        <v>4280</v>
      </c>
      <c r="D13" s="4">
        <v>4280</v>
      </c>
      <c r="E13" s="4">
        <v>4260</v>
      </c>
      <c r="F13" s="4">
        <v>1225</v>
      </c>
      <c r="G13" s="25">
        <f t="shared" si="0"/>
        <v>8.9631630751188462E-2</v>
      </c>
      <c r="H13" s="25">
        <f t="shared" si="1"/>
        <v>8.9631630751188462E-2</v>
      </c>
      <c r="I13" s="25">
        <f t="shared" si="2"/>
        <v>8.9484518758139731E-2</v>
      </c>
      <c r="J13" s="25">
        <f t="shared" si="3"/>
        <v>0.10264789676554383</v>
      </c>
      <c r="K13" s="4">
        <v>3903</v>
      </c>
      <c r="L13" s="4">
        <v>3903</v>
      </c>
      <c r="M13" s="4">
        <v>3890</v>
      </c>
      <c r="N13" s="4">
        <v>1520</v>
      </c>
      <c r="O13" s="25">
        <f t="shared" si="4"/>
        <v>8.8833758193736345E-2</v>
      </c>
      <c r="P13" s="25">
        <f t="shared" si="5"/>
        <v>8.8833758193736345E-2</v>
      </c>
      <c r="Q13" s="25">
        <f t="shared" si="6"/>
        <v>8.8792513124857336E-2</v>
      </c>
      <c r="R13" s="25">
        <f t="shared" si="7"/>
        <v>0.10115126106341918</v>
      </c>
      <c r="S13" s="4">
        <v>377</v>
      </c>
      <c r="T13" s="42">
        <f t="shared" si="8"/>
        <v>9.6592364847553167E-2</v>
      </c>
    </row>
    <row r="14" spans="1:21" x14ac:dyDescent="0.25">
      <c r="A14" s="43" t="s">
        <v>19</v>
      </c>
      <c r="B14" s="43" t="s">
        <v>15</v>
      </c>
      <c r="C14" s="4">
        <v>15080</v>
      </c>
      <c r="D14" s="4">
        <v>15080</v>
      </c>
      <c r="E14" s="4">
        <v>15042</v>
      </c>
      <c r="F14" s="4">
        <v>3282</v>
      </c>
      <c r="G14" s="25">
        <f t="shared" si="0"/>
        <v>0.31580490460932753</v>
      </c>
      <c r="H14" s="25">
        <f>D14/$D$16</f>
        <v>0.31580490460932753</v>
      </c>
      <c r="I14" s="25">
        <f>E14/$E$16</f>
        <v>0.31596857538965678</v>
      </c>
      <c r="J14" s="25">
        <f>F14/$F$16</f>
        <v>0.27501256913021621</v>
      </c>
      <c r="K14" s="4">
        <v>14094</v>
      </c>
      <c r="L14" s="4">
        <v>14094</v>
      </c>
      <c r="M14" s="4">
        <v>14065</v>
      </c>
      <c r="N14" s="4">
        <v>4374</v>
      </c>
      <c r="O14" s="25">
        <f>K14/$K$16</f>
        <v>0.32078477785870357</v>
      </c>
      <c r="P14" s="25">
        <f>L14/$L$16</f>
        <v>0.32078477785870357</v>
      </c>
      <c r="Q14" s="25">
        <f>M14/$M$16</f>
        <v>0.32104542341931064</v>
      </c>
      <c r="R14" s="25">
        <f>N14/$N$16</f>
        <v>0.2910760630864444</v>
      </c>
      <c r="S14" s="4">
        <v>986</v>
      </c>
      <c r="T14" s="45">
        <f t="shared" si="8"/>
        <v>6.9958847736625515E-2</v>
      </c>
    </row>
    <row r="15" spans="1:21" x14ac:dyDescent="0.25">
      <c r="A15" s="5" t="s">
        <v>20</v>
      </c>
      <c r="B15" s="5"/>
      <c r="C15" s="5"/>
      <c r="D15" s="5"/>
      <c r="E15" s="2"/>
      <c r="F15" s="2"/>
      <c r="G15" s="2"/>
      <c r="H15" s="2"/>
      <c r="I15" s="5"/>
      <c r="J15" s="5"/>
      <c r="K15" s="5"/>
      <c r="L15" s="5"/>
      <c r="M15" s="2"/>
      <c r="N15" s="2"/>
      <c r="O15" s="2"/>
      <c r="P15" s="2"/>
      <c r="Q15" s="4"/>
      <c r="R15" s="3"/>
      <c r="S15" s="5"/>
      <c r="T15" s="5"/>
    </row>
    <row r="16" spans="1:21" s="9" customFormat="1" x14ac:dyDescent="0.25">
      <c r="A16" s="73" t="s">
        <v>21</v>
      </c>
      <c r="B16" s="74"/>
      <c r="C16" s="6">
        <f>SUM(C10:C14)</f>
        <v>47751</v>
      </c>
      <c r="D16" s="6">
        <f t="shared" ref="D16:F16" si="9">SUM(D10:D14)</f>
        <v>47751</v>
      </c>
      <c r="E16" s="6">
        <f t="shared" si="9"/>
        <v>47606</v>
      </c>
      <c r="F16" s="6">
        <f t="shared" si="9"/>
        <v>11934</v>
      </c>
      <c r="G16" s="27">
        <f>SUM(G10:G14)</f>
        <v>1</v>
      </c>
      <c r="H16" s="46">
        <f>SUM(H10:H14)</f>
        <v>1</v>
      </c>
      <c r="I16" s="46">
        <f t="shared" ref="I16:S16" si="10">SUM(I10:I14)</f>
        <v>1</v>
      </c>
      <c r="J16" s="46">
        <f t="shared" si="10"/>
        <v>1</v>
      </c>
      <c r="K16" s="6">
        <f t="shared" si="10"/>
        <v>43936</v>
      </c>
      <c r="L16" s="6">
        <f t="shared" si="10"/>
        <v>43936</v>
      </c>
      <c r="M16" s="6">
        <f t="shared" si="10"/>
        <v>43810</v>
      </c>
      <c r="N16" s="6">
        <f t="shared" si="10"/>
        <v>15027</v>
      </c>
      <c r="O16" s="27">
        <f t="shared" si="10"/>
        <v>1</v>
      </c>
      <c r="P16" s="27">
        <f t="shared" si="10"/>
        <v>1</v>
      </c>
      <c r="Q16" s="27">
        <f t="shared" si="10"/>
        <v>1</v>
      </c>
      <c r="R16" s="27">
        <f t="shared" si="10"/>
        <v>1</v>
      </c>
      <c r="S16" s="6">
        <f t="shared" si="10"/>
        <v>3815</v>
      </c>
      <c r="T16" s="28">
        <f>S16/K16</f>
        <v>8.6830844865258563E-2</v>
      </c>
    </row>
    <row r="17" spans="1:21" x14ac:dyDescent="0.25">
      <c r="A17" s="69" t="s">
        <v>20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</sheetData>
  <mergeCells count="34"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A6:A9"/>
    <mergeCell ref="B6:B9"/>
    <mergeCell ref="C6:J6"/>
    <mergeCell ref="A1:U1"/>
    <mergeCell ref="A2:U2"/>
    <mergeCell ref="A3:U3"/>
    <mergeCell ref="A4:U4"/>
    <mergeCell ref="A5:U5"/>
    <mergeCell ref="K6:R6"/>
    <mergeCell ref="S6:T6"/>
    <mergeCell ref="D7:F7"/>
    <mergeCell ref="G7:G9"/>
    <mergeCell ref="H7:J7"/>
    <mergeCell ref="K7:K9"/>
    <mergeCell ref="L7:N7"/>
    <mergeCell ref="L8:L9"/>
    <mergeCell ref="M8:M9"/>
    <mergeCell ref="N8:N9"/>
    <mergeCell ref="P8:P9"/>
    <mergeCell ref="Q8:Q9"/>
    <mergeCell ref="R8:R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T16" sqref="T16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5.75" x14ac:dyDescent="0.25">
      <c r="A2" s="64" t="s">
        <v>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15.75" x14ac:dyDescent="0.25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15.75" x14ac:dyDescent="0.25">
      <c r="A4" s="75" t="s">
        <v>30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15.7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5" customHeight="1" x14ac:dyDescent="0.25">
      <c r="A6" s="60" t="s">
        <v>1</v>
      </c>
      <c r="B6" s="60" t="s">
        <v>2</v>
      </c>
      <c r="C6" s="52" t="s">
        <v>3</v>
      </c>
      <c r="D6" s="53"/>
      <c r="E6" s="53"/>
      <c r="F6" s="53"/>
      <c r="G6" s="53"/>
      <c r="H6" s="53"/>
      <c r="I6" s="53"/>
      <c r="J6" s="54"/>
      <c r="K6" s="52" t="s">
        <v>4</v>
      </c>
      <c r="L6" s="53"/>
      <c r="M6" s="53"/>
      <c r="N6" s="53"/>
      <c r="O6" s="53"/>
      <c r="P6" s="53"/>
      <c r="Q6" s="53"/>
      <c r="R6" s="54"/>
      <c r="S6" s="55" t="s">
        <v>5</v>
      </c>
      <c r="T6" s="56"/>
    </row>
    <row r="7" spans="1:21" ht="15" customHeight="1" x14ac:dyDescent="0.25">
      <c r="A7" s="61"/>
      <c r="B7" s="61"/>
      <c r="C7" s="60" t="s">
        <v>6</v>
      </c>
      <c r="D7" s="52" t="s">
        <v>7</v>
      </c>
      <c r="E7" s="53"/>
      <c r="F7" s="54"/>
      <c r="G7" s="57" t="s">
        <v>8</v>
      </c>
      <c r="H7" s="52" t="s">
        <v>7</v>
      </c>
      <c r="I7" s="53"/>
      <c r="J7" s="54"/>
      <c r="K7" s="60" t="s">
        <v>6</v>
      </c>
      <c r="L7" s="52" t="s">
        <v>7</v>
      </c>
      <c r="M7" s="53"/>
      <c r="N7" s="54"/>
      <c r="O7" s="57" t="s">
        <v>8</v>
      </c>
      <c r="P7" s="52" t="s">
        <v>7</v>
      </c>
      <c r="Q7" s="53"/>
      <c r="R7" s="54"/>
      <c r="S7" s="60" t="s">
        <v>9</v>
      </c>
      <c r="T7" s="57" t="s">
        <v>10</v>
      </c>
    </row>
    <row r="8" spans="1:21" x14ac:dyDescent="0.25">
      <c r="A8" s="61"/>
      <c r="B8" s="61"/>
      <c r="C8" s="61"/>
      <c r="D8" s="60" t="s">
        <v>11</v>
      </c>
      <c r="E8" s="60" t="s">
        <v>12</v>
      </c>
      <c r="F8" s="60" t="s">
        <v>13</v>
      </c>
      <c r="G8" s="58"/>
      <c r="H8" s="60" t="s">
        <v>11</v>
      </c>
      <c r="I8" s="60" t="s">
        <v>12</v>
      </c>
      <c r="J8" s="60" t="s">
        <v>13</v>
      </c>
      <c r="K8" s="61"/>
      <c r="L8" s="60" t="s">
        <v>11</v>
      </c>
      <c r="M8" s="60" t="s">
        <v>12</v>
      </c>
      <c r="N8" s="60" t="s">
        <v>13</v>
      </c>
      <c r="O8" s="58"/>
      <c r="P8" s="60" t="s">
        <v>11</v>
      </c>
      <c r="Q8" s="60" t="s">
        <v>12</v>
      </c>
      <c r="R8" s="60" t="s">
        <v>13</v>
      </c>
      <c r="S8" s="61"/>
      <c r="T8" s="58"/>
    </row>
    <row r="9" spans="1:21" x14ac:dyDescent="0.25">
      <c r="A9" s="62"/>
      <c r="B9" s="62"/>
      <c r="C9" s="62"/>
      <c r="D9" s="62"/>
      <c r="E9" s="62"/>
      <c r="F9" s="62"/>
      <c r="G9" s="59"/>
      <c r="H9" s="62"/>
      <c r="I9" s="62"/>
      <c r="J9" s="62"/>
      <c r="K9" s="62"/>
      <c r="L9" s="62"/>
      <c r="M9" s="62"/>
      <c r="N9" s="62"/>
      <c r="O9" s="59"/>
      <c r="P9" s="62"/>
      <c r="Q9" s="62"/>
      <c r="R9" s="62"/>
      <c r="S9" s="62"/>
      <c r="T9" s="59"/>
    </row>
    <row r="10" spans="1:21" x14ac:dyDescent="0.25">
      <c r="A10" s="5" t="s">
        <v>14</v>
      </c>
      <c r="B10" s="5" t="s">
        <v>15</v>
      </c>
      <c r="C10" s="5">
        <v>14044</v>
      </c>
      <c r="D10" s="5">
        <v>14044</v>
      </c>
      <c r="E10" s="5">
        <v>13986</v>
      </c>
      <c r="F10" s="5">
        <v>3831</v>
      </c>
      <c r="G10" s="25">
        <f>C10/$C$16</f>
        <v>0.29720864283749182</v>
      </c>
      <c r="H10" s="25">
        <f>D10/$D$16</f>
        <v>0.29720864283749182</v>
      </c>
      <c r="I10" s="25">
        <f>E10/$E$16</f>
        <v>0.29696158991018534</v>
      </c>
      <c r="J10" s="25">
        <f>F10/$F$16</f>
        <v>0.32643149284253581</v>
      </c>
      <c r="K10" s="5">
        <v>12772</v>
      </c>
      <c r="L10" s="5">
        <v>12772</v>
      </c>
      <c r="M10" s="5">
        <v>12682</v>
      </c>
      <c r="N10" s="5">
        <v>4232</v>
      </c>
      <c r="O10" s="25">
        <f>K10/$K$16</f>
        <v>0.29946072684642439</v>
      </c>
      <c r="P10" s="25">
        <f>L10/$L$16</f>
        <v>0.29946072684642439</v>
      </c>
      <c r="Q10" s="25">
        <f>M10/$M$16</f>
        <v>0.29907555890953685</v>
      </c>
      <c r="R10" s="25">
        <f>N10/$N$16</f>
        <v>0.32189853198448315</v>
      </c>
      <c r="S10" s="5">
        <v>1272</v>
      </c>
      <c r="T10" s="45">
        <f>S10/K10</f>
        <v>9.9592859379893511E-2</v>
      </c>
    </row>
    <row r="11" spans="1:21" x14ac:dyDescent="0.25">
      <c r="A11" s="5" t="s">
        <v>16</v>
      </c>
      <c r="B11" s="5" t="s">
        <v>15</v>
      </c>
      <c r="C11" s="5">
        <v>8712</v>
      </c>
      <c r="D11" s="5">
        <v>8712</v>
      </c>
      <c r="E11" s="5">
        <v>8686</v>
      </c>
      <c r="F11" s="5">
        <v>2097</v>
      </c>
      <c r="G11" s="25">
        <f t="shared" ref="G11:G14" si="0">C11/$C$16</f>
        <v>0.18436924639705415</v>
      </c>
      <c r="H11" s="25">
        <f t="shared" ref="H11:H13" si="1">D11/$D$16</f>
        <v>0.18436924639705415</v>
      </c>
      <c r="I11" s="25">
        <f t="shared" ref="I11:I13" si="2">E11/$E$16</f>
        <v>0.18442788288001358</v>
      </c>
      <c r="J11" s="25">
        <f t="shared" ref="J11:J13" si="3">F11/$F$16</f>
        <v>0.17868098159509202</v>
      </c>
      <c r="K11" s="5">
        <v>7823</v>
      </c>
      <c r="L11" s="5">
        <v>7823</v>
      </c>
      <c r="M11" s="5">
        <v>7779</v>
      </c>
      <c r="N11" s="5">
        <v>2305</v>
      </c>
      <c r="O11" s="25">
        <f t="shared" ref="O11:O13" si="4">K11/$K$16</f>
        <v>0.1834232121922626</v>
      </c>
      <c r="P11" s="25">
        <f t="shared" ref="P11:P13" si="5">L11/$L$16</f>
        <v>0.1834232121922626</v>
      </c>
      <c r="Q11" s="25">
        <f t="shared" ref="Q11:Q13" si="6">M11/$M$16</f>
        <v>0.18344967455900388</v>
      </c>
      <c r="R11" s="25">
        <f t="shared" ref="R11:R13" si="7">N11/$N$16</f>
        <v>0.17532516924013083</v>
      </c>
      <c r="S11" s="5">
        <v>889</v>
      </c>
      <c r="T11" s="45">
        <f t="shared" ref="T11:T14" si="8">S11/K11</f>
        <v>0.11363926882270228</v>
      </c>
    </row>
    <row r="12" spans="1:21" x14ac:dyDescent="0.25">
      <c r="A12" s="5" t="s">
        <v>17</v>
      </c>
      <c r="B12" s="5" t="s">
        <v>15</v>
      </c>
      <c r="C12" s="5">
        <v>5333</v>
      </c>
      <c r="D12" s="5">
        <v>5333</v>
      </c>
      <c r="E12" s="5">
        <v>5319</v>
      </c>
      <c r="F12" s="5">
        <v>1401</v>
      </c>
      <c r="G12" s="25">
        <f t="shared" si="0"/>
        <v>0.1128605591179396</v>
      </c>
      <c r="H12" s="25">
        <f>D12/$D$16</f>
        <v>0.1128605591179396</v>
      </c>
      <c r="I12" s="25">
        <f>E12/$E$16</f>
        <v>0.11293712975348748</v>
      </c>
      <c r="J12" s="25">
        <f>F12/$F$16</f>
        <v>0.1193762781186094</v>
      </c>
      <c r="K12" s="5">
        <v>4671</v>
      </c>
      <c r="L12" s="5">
        <v>4671</v>
      </c>
      <c r="M12" s="5">
        <v>4652</v>
      </c>
      <c r="N12" s="5">
        <v>1548</v>
      </c>
      <c r="O12" s="25">
        <f>K12/$K$16</f>
        <v>0.10951934349355216</v>
      </c>
      <c r="P12" s="25">
        <f>L12/$L$16</f>
        <v>0.10951934349355216</v>
      </c>
      <c r="Q12" s="25">
        <f>M12/$M$16</f>
        <v>0.10970663144986322</v>
      </c>
      <c r="R12" s="25">
        <f>N12/$N$16</f>
        <v>0.11774549326842626</v>
      </c>
      <c r="S12" s="5">
        <v>662</v>
      </c>
      <c r="T12" s="45">
        <f t="shared" si="8"/>
        <v>0.1417255405694712</v>
      </c>
    </row>
    <row r="13" spans="1:21" x14ac:dyDescent="0.25">
      <c r="A13" s="5" t="s">
        <v>18</v>
      </c>
      <c r="B13" s="5" t="s">
        <v>15</v>
      </c>
      <c r="C13" s="5">
        <v>4167</v>
      </c>
      <c r="D13" s="5">
        <v>4167</v>
      </c>
      <c r="E13" s="5">
        <v>4149</v>
      </c>
      <c r="F13" s="5">
        <v>1218</v>
      </c>
      <c r="G13" s="25">
        <f t="shared" si="0"/>
        <v>8.8184877150657107E-2</v>
      </c>
      <c r="H13" s="25">
        <f t="shared" si="1"/>
        <v>8.8184877150657107E-2</v>
      </c>
      <c r="I13" s="25">
        <f t="shared" si="2"/>
        <v>8.8094783107204283E-2</v>
      </c>
      <c r="J13" s="25">
        <f t="shared" si="3"/>
        <v>0.10378323108384459</v>
      </c>
      <c r="K13" s="5">
        <v>3663</v>
      </c>
      <c r="L13" s="5">
        <v>3663</v>
      </c>
      <c r="M13" s="5">
        <v>3638</v>
      </c>
      <c r="N13" s="5">
        <v>1289</v>
      </c>
      <c r="O13" s="25">
        <f t="shared" si="4"/>
        <v>8.5885111371629547E-2</v>
      </c>
      <c r="P13" s="25">
        <f t="shared" si="5"/>
        <v>8.5885111371629547E-2</v>
      </c>
      <c r="Q13" s="25">
        <f t="shared" si="6"/>
        <v>8.5793793038392602E-2</v>
      </c>
      <c r="R13" s="25">
        <f t="shared" si="7"/>
        <v>9.8045181410207655E-2</v>
      </c>
      <c r="S13" s="5">
        <v>504</v>
      </c>
      <c r="T13" s="45">
        <f t="shared" si="8"/>
        <v>0.13759213759213759</v>
      </c>
    </row>
    <row r="14" spans="1:21" x14ac:dyDescent="0.25">
      <c r="A14" s="5" t="s">
        <v>19</v>
      </c>
      <c r="B14" s="5" t="s">
        <v>15</v>
      </c>
      <c r="C14" s="5">
        <v>14997</v>
      </c>
      <c r="D14" s="5">
        <v>14997</v>
      </c>
      <c r="E14" s="5">
        <v>14957</v>
      </c>
      <c r="F14" s="5">
        <v>3189</v>
      </c>
      <c r="G14" s="25">
        <f t="shared" si="0"/>
        <v>0.31737667449685736</v>
      </c>
      <c r="H14" s="25">
        <f>D14/$D$16</f>
        <v>0.31737667449685736</v>
      </c>
      <c r="I14" s="25">
        <f>E14/$E$16</f>
        <v>0.31757861434910928</v>
      </c>
      <c r="J14" s="25">
        <f>F14/$F$16</f>
        <v>0.27172801635991822</v>
      </c>
      <c r="K14" s="5">
        <v>13721</v>
      </c>
      <c r="L14" s="5">
        <v>13721</v>
      </c>
      <c r="M14" s="5">
        <v>13653</v>
      </c>
      <c r="N14" s="5">
        <v>3773</v>
      </c>
      <c r="O14" s="25">
        <f>K14/$K$16</f>
        <v>0.32171160609613131</v>
      </c>
      <c r="P14" s="25">
        <f>L14/$L$16</f>
        <v>0.32171160609613131</v>
      </c>
      <c r="Q14" s="25">
        <f>M14/$M$16</f>
        <v>0.32197434204320347</v>
      </c>
      <c r="R14" s="25">
        <f>N14/$N$16</f>
        <v>0.2869856240967521</v>
      </c>
      <c r="S14" s="5">
        <v>1276</v>
      </c>
      <c r="T14" s="45">
        <f t="shared" si="8"/>
        <v>9.2996137307776394E-2</v>
      </c>
    </row>
    <row r="15" spans="1:21" x14ac:dyDescent="0.25">
      <c r="A15" s="5" t="s">
        <v>20</v>
      </c>
      <c r="B15" s="5"/>
      <c r="C15" s="5"/>
      <c r="D15" s="5"/>
      <c r="E15" s="44"/>
      <c r="F15" s="44"/>
      <c r="G15" s="44"/>
      <c r="H15" s="44"/>
      <c r="I15" s="5"/>
      <c r="J15" s="5"/>
      <c r="K15" s="5"/>
      <c r="L15" s="5"/>
      <c r="M15" s="44"/>
      <c r="N15" s="44"/>
      <c r="O15" s="44"/>
      <c r="P15" s="44"/>
      <c r="Q15" s="4"/>
      <c r="R15" s="45"/>
      <c r="S15" s="5"/>
      <c r="T15" s="5"/>
    </row>
    <row r="16" spans="1:21" s="9" customFormat="1" x14ac:dyDescent="0.25">
      <c r="A16" s="73" t="s">
        <v>21</v>
      </c>
      <c r="B16" s="74"/>
      <c r="C16" s="6">
        <f>SUM(C10:C14)</f>
        <v>47253</v>
      </c>
      <c r="D16" s="6">
        <f t="shared" ref="D16:F16" si="9">SUM(D10:D14)</f>
        <v>47253</v>
      </c>
      <c r="E16" s="6">
        <f t="shared" si="9"/>
        <v>47097</v>
      </c>
      <c r="F16" s="6">
        <f t="shared" si="9"/>
        <v>11736</v>
      </c>
      <c r="G16" s="27">
        <f>SUM(G10:G14)</f>
        <v>1</v>
      </c>
      <c r="H16" s="46">
        <f>SUM(H10:H14)</f>
        <v>1</v>
      </c>
      <c r="I16" s="46">
        <f t="shared" ref="I16:S16" si="10">SUM(I10:I14)</f>
        <v>1</v>
      </c>
      <c r="J16" s="46">
        <f t="shared" si="10"/>
        <v>1</v>
      </c>
      <c r="K16" s="6">
        <f t="shared" si="10"/>
        <v>42650</v>
      </c>
      <c r="L16" s="6">
        <f t="shared" si="10"/>
        <v>42650</v>
      </c>
      <c r="M16" s="6">
        <f t="shared" si="10"/>
        <v>42404</v>
      </c>
      <c r="N16" s="6">
        <f t="shared" si="10"/>
        <v>13147</v>
      </c>
      <c r="O16" s="27">
        <f t="shared" si="10"/>
        <v>1</v>
      </c>
      <c r="P16" s="27">
        <f t="shared" si="10"/>
        <v>1</v>
      </c>
      <c r="Q16" s="27">
        <f t="shared" si="10"/>
        <v>1</v>
      </c>
      <c r="R16" s="27">
        <f t="shared" si="10"/>
        <v>1</v>
      </c>
      <c r="S16" s="6">
        <f t="shared" si="10"/>
        <v>4603</v>
      </c>
      <c r="T16" s="28">
        <f>S16/K16</f>
        <v>0.10792497069167643</v>
      </c>
    </row>
    <row r="17" spans="1:21" x14ac:dyDescent="0.25">
      <c r="A17" s="69" t="s">
        <v>20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</sheetData>
  <mergeCells count="34">
    <mergeCell ref="A6:A9"/>
    <mergeCell ref="B6:B9"/>
    <mergeCell ref="C6:J6"/>
    <mergeCell ref="K6:R6"/>
    <mergeCell ref="S6:T6"/>
    <mergeCell ref="A1:U1"/>
    <mergeCell ref="A2:U2"/>
    <mergeCell ref="A3:U3"/>
    <mergeCell ref="A4:U4"/>
    <mergeCell ref="A5:U5"/>
    <mergeCell ref="D7:F7"/>
    <mergeCell ref="G7:G9"/>
    <mergeCell ref="H7:J7"/>
    <mergeCell ref="K7:K9"/>
    <mergeCell ref="L7:N7"/>
    <mergeCell ref="L8:L9"/>
    <mergeCell ref="M8:M9"/>
    <mergeCell ref="N8:N9"/>
    <mergeCell ref="P8:P9"/>
    <mergeCell ref="Q8:Q9"/>
    <mergeCell ref="R8:R9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T10" sqref="T10:T16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5.75" x14ac:dyDescent="0.25">
      <c r="A2" s="64" t="s">
        <v>31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15.75" x14ac:dyDescent="0.25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15.75" x14ac:dyDescent="0.25">
      <c r="A4" s="75" t="s">
        <v>32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15.7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5" customHeight="1" x14ac:dyDescent="0.25">
      <c r="A6" s="60" t="s">
        <v>1</v>
      </c>
      <c r="B6" s="60" t="s">
        <v>2</v>
      </c>
      <c r="C6" s="52" t="s">
        <v>3</v>
      </c>
      <c r="D6" s="53"/>
      <c r="E6" s="53"/>
      <c r="F6" s="53"/>
      <c r="G6" s="53"/>
      <c r="H6" s="53"/>
      <c r="I6" s="53"/>
      <c r="J6" s="54"/>
      <c r="K6" s="52" t="s">
        <v>4</v>
      </c>
      <c r="L6" s="53"/>
      <c r="M6" s="53"/>
      <c r="N6" s="53"/>
      <c r="O6" s="53"/>
      <c r="P6" s="53"/>
      <c r="Q6" s="53"/>
      <c r="R6" s="54"/>
      <c r="S6" s="55" t="s">
        <v>5</v>
      </c>
      <c r="T6" s="56"/>
    </row>
    <row r="7" spans="1:21" ht="15" customHeight="1" x14ac:dyDescent="0.25">
      <c r="A7" s="61"/>
      <c r="B7" s="61"/>
      <c r="C7" s="60" t="s">
        <v>6</v>
      </c>
      <c r="D7" s="52" t="s">
        <v>7</v>
      </c>
      <c r="E7" s="53"/>
      <c r="F7" s="54"/>
      <c r="G7" s="57" t="s">
        <v>8</v>
      </c>
      <c r="H7" s="52" t="s">
        <v>7</v>
      </c>
      <c r="I7" s="53"/>
      <c r="J7" s="54"/>
      <c r="K7" s="60" t="s">
        <v>6</v>
      </c>
      <c r="L7" s="52" t="s">
        <v>7</v>
      </c>
      <c r="M7" s="53"/>
      <c r="N7" s="54"/>
      <c r="O7" s="57" t="s">
        <v>8</v>
      </c>
      <c r="P7" s="52" t="s">
        <v>7</v>
      </c>
      <c r="Q7" s="53"/>
      <c r="R7" s="54"/>
      <c r="S7" s="60" t="s">
        <v>9</v>
      </c>
      <c r="T7" s="57" t="s">
        <v>10</v>
      </c>
    </row>
    <row r="8" spans="1:21" x14ac:dyDescent="0.25">
      <c r="A8" s="61"/>
      <c r="B8" s="61"/>
      <c r="C8" s="61"/>
      <c r="D8" s="60" t="s">
        <v>11</v>
      </c>
      <c r="E8" s="60" t="s">
        <v>12</v>
      </c>
      <c r="F8" s="60" t="s">
        <v>13</v>
      </c>
      <c r="G8" s="58"/>
      <c r="H8" s="60" t="s">
        <v>11</v>
      </c>
      <c r="I8" s="60" t="s">
        <v>12</v>
      </c>
      <c r="J8" s="60" t="s">
        <v>13</v>
      </c>
      <c r="K8" s="61"/>
      <c r="L8" s="60" t="s">
        <v>11</v>
      </c>
      <c r="M8" s="60" t="s">
        <v>12</v>
      </c>
      <c r="N8" s="60" t="s">
        <v>13</v>
      </c>
      <c r="O8" s="58"/>
      <c r="P8" s="60" t="s">
        <v>11</v>
      </c>
      <c r="Q8" s="60" t="s">
        <v>12</v>
      </c>
      <c r="R8" s="60" t="s">
        <v>13</v>
      </c>
      <c r="S8" s="61"/>
      <c r="T8" s="58"/>
    </row>
    <row r="9" spans="1:21" x14ac:dyDescent="0.25">
      <c r="A9" s="62"/>
      <c r="B9" s="62"/>
      <c r="C9" s="62"/>
      <c r="D9" s="62"/>
      <c r="E9" s="62"/>
      <c r="F9" s="62"/>
      <c r="G9" s="59"/>
      <c r="H9" s="62"/>
      <c r="I9" s="62"/>
      <c r="J9" s="62"/>
      <c r="K9" s="62"/>
      <c r="L9" s="62"/>
      <c r="M9" s="62"/>
      <c r="N9" s="62"/>
      <c r="O9" s="59"/>
      <c r="P9" s="62"/>
      <c r="Q9" s="62"/>
      <c r="R9" s="62"/>
      <c r="S9" s="62"/>
      <c r="T9" s="59"/>
    </row>
    <row r="10" spans="1:21" x14ac:dyDescent="0.25">
      <c r="A10" s="5" t="s">
        <v>14</v>
      </c>
      <c r="B10" s="5" t="s">
        <v>15</v>
      </c>
      <c r="C10" s="5">
        <v>13095</v>
      </c>
      <c r="D10" s="5">
        <v>13095</v>
      </c>
      <c r="E10" s="5">
        <v>13037</v>
      </c>
      <c r="F10" s="5">
        <v>3797</v>
      </c>
      <c r="G10" s="25">
        <f>C10/$C$16</f>
        <v>0.2986112694684514</v>
      </c>
      <c r="H10" s="25">
        <f>D10/$D$16</f>
        <v>0.2986112694684514</v>
      </c>
      <c r="I10" s="25">
        <f>E10/$E$16</f>
        <v>0.2983090405692973</v>
      </c>
      <c r="J10" s="25">
        <f>F10/$F$16</f>
        <v>0.32502996062318096</v>
      </c>
      <c r="K10" s="5">
        <v>12482</v>
      </c>
      <c r="L10" s="5">
        <v>12482</v>
      </c>
      <c r="M10" s="5">
        <v>12404</v>
      </c>
      <c r="N10" s="5">
        <v>4331</v>
      </c>
      <c r="O10" s="25">
        <f>K10/$K$16</f>
        <v>0.29983185202978624</v>
      </c>
      <c r="P10" s="25">
        <f>L10/$L$16</f>
        <v>0.29983185202978624</v>
      </c>
      <c r="Q10" s="25">
        <f>M10/$M$16</f>
        <v>0.29960628970314729</v>
      </c>
      <c r="R10" s="25">
        <f>N10/$N$16</f>
        <v>0.32383729624644836</v>
      </c>
      <c r="S10" s="5">
        <v>613</v>
      </c>
      <c r="T10" s="3">
        <f>S10/K10</f>
        <v>4.9110719435987819E-2</v>
      </c>
    </row>
    <row r="11" spans="1:21" x14ac:dyDescent="0.25">
      <c r="A11" s="5" t="s">
        <v>16</v>
      </c>
      <c r="B11" s="5" t="s">
        <v>15</v>
      </c>
      <c r="C11" s="5">
        <v>7947</v>
      </c>
      <c r="D11" s="5">
        <v>7947</v>
      </c>
      <c r="E11" s="5">
        <v>7927</v>
      </c>
      <c r="F11" s="5">
        <v>2020</v>
      </c>
      <c r="G11" s="25">
        <f t="shared" ref="G11:G14" si="0">C11/$C$16</f>
        <v>0.1812190728114382</v>
      </c>
      <c r="H11" s="25">
        <f t="shared" ref="H11:H13" si="1">D11/$D$16</f>
        <v>0.1812190728114382</v>
      </c>
      <c r="I11" s="25">
        <f t="shared" ref="I11:I13" si="2">E11/$E$16</f>
        <v>0.1813834290552136</v>
      </c>
      <c r="J11" s="25">
        <f t="shared" ref="J11:J13" si="3">F11/$F$16</f>
        <v>0.1729155966444102</v>
      </c>
      <c r="K11" s="5">
        <v>7564</v>
      </c>
      <c r="L11" s="5">
        <v>7564</v>
      </c>
      <c r="M11" s="5">
        <v>7523</v>
      </c>
      <c r="N11" s="5">
        <v>2328</v>
      </c>
      <c r="O11" s="25">
        <f t="shared" ref="O11:O13" si="4">K11/$K$16</f>
        <v>0.18169589238529907</v>
      </c>
      <c r="P11" s="25">
        <f t="shared" ref="P11:P13" si="5">L11/$L$16</f>
        <v>0.18169589238529907</v>
      </c>
      <c r="Q11" s="25">
        <f t="shared" ref="Q11:Q13" si="6">M11/$M$16</f>
        <v>0.18171058670080434</v>
      </c>
      <c r="R11" s="25">
        <f t="shared" ref="R11:R13" si="7">N11/$N$16</f>
        <v>0.17406908927770301</v>
      </c>
      <c r="S11" s="5">
        <v>383</v>
      </c>
      <c r="T11" s="3">
        <f t="shared" ref="T11:T14" si="8">S11/K11</f>
        <v>5.0634584875727126E-2</v>
      </c>
    </row>
    <row r="12" spans="1:21" x14ac:dyDescent="0.25">
      <c r="A12" s="5" t="s">
        <v>17</v>
      </c>
      <c r="B12" s="5" t="s">
        <v>15</v>
      </c>
      <c r="C12" s="5">
        <v>4729</v>
      </c>
      <c r="D12" s="5">
        <v>4729</v>
      </c>
      <c r="E12" s="5">
        <v>4709</v>
      </c>
      <c r="F12" s="5">
        <v>1397</v>
      </c>
      <c r="G12" s="25">
        <f t="shared" si="0"/>
        <v>0.10783754817230293</v>
      </c>
      <c r="H12" s="25">
        <f>D12/$D$16</f>
        <v>0.10783754817230293</v>
      </c>
      <c r="I12" s="25">
        <f>E12/$E$16</f>
        <v>0.10775004004301764</v>
      </c>
      <c r="J12" s="25">
        <f>F12/$F$16</f>
        <v>0.11958568738229755</v>
      </c>
      <c r="K12" s="5">
        <v>4526</v>
      </c>
      <c r="L12" s="5">
        <v>4526</v>
      </c>
      <c r="M12" s="5">
        <v>4508</v>
      </c>
      <c r="N12" s="5">
        <v>1584</v>
      </c>
      <c r="O12" s="25">
        <f>K12/$K$16</f>
        <v>0.10871967331251502</v>
      </c>
      <c r="P12" s="25">
        <f>L12/$L$16</f>
        <v>0.10871967331251502</v>
      </c>
      <c r="Q12" s="25">
        <f>M12/$M$16</f>
        <v>0.10888625878601967</v>
      </c>
      <c r="R12" s="25">
        <f>N12/$N$16</f>
        <v>0.11843876177658143</v>
      </c>
      <c r="S12" s="5">
        <v>203</v>
      </c>
      <c r="T12" s="3">
        <f t="shared" si="8"/>
        <v>4.4851966416261602E-2</v>
      </c>
    </row>
    <row r="13" spans="1:21" x14ac:dyDescent="0.25">
      <c r="A13" s="5" t="s">
        <v>18</v>
      </c>
      <c r="B13" s="5" t="s">
        <v>15</v>
      </c>
      <c r="C13" s="5">
        <v>3779</v>
      </c>
      <c r="D13" s="5">
        <v>3779</v>
      </c>
      <c r="E13" s="5">
        <v>3759</v>
      </c>
      <c r="F13" s="5">
        <v>1210</v>
      </c>
      <c r="G13" s="25">
        <f t="shared" si="0"/>
        <v>8.6174264018425192E-2</v>
      </c>
      <c r="H13" s="25">
        <f t="shared" si="1"/>
        <v>8.6174264018425192E-2</v>
      </c>
      <c r="I13" s="25">
        <f t="shared" si="2"/>
        <v>8.601240189460678E-2</v>
      </c>
      <c r="J13" s="25">
        <f t="shared" si="3"/>
        <v>0.10357815442561205</v>
      </c>
      <c r="K13" s="5">
        <v>3508</v>
      </c>
      <c r="L13" s="5">
        <v>3508</v>
      </c>
      <c r="M13" s="5">
        <v>3483</v>
      </c>
      <c r="N13" s="5">
        <v>1277</v>
      </c>
      <c r="O13" s="25">
        <f t="shared" si="4"/>
        <v>8.4266154215709821E-2</v>
      </c>
      <c r="P13" s="25">
        <f t="shared" si="5"/>
        <v>8.4266154215709821E-2</v>
      </c>
      <c r="Q13" s="25">
        <f t="shared" si="6"/>
        <v>8.4128402695587065E-2</v>
      </c>
      <c r="R13" s="25">
        <f t="shared" si="7"/>
        <v>9.5483774487812173E-2</v>
      </c>
      <c r="S13" s="5">
        <v>271</v>
      </c>
      <c r="T13" s="3">
        <f t="shared" si="8"/>
        <v>7.7251995438996579E-2</v>
      </c>
    </row>
    <row r="14" spans="1:21" x14ac:dyDescent="0.25">
      <c r="A14" s="5" t="s">
        <v>19</v>
      </c>
      <c r="B14" s="5" t="s">
        <v>15</v>
      </c>
      <c r="C14" s="5">
        <v>14303</v>
      </c>
      <c r="D14" s="5">
        <v>14303</v>
      </c>
      <c r="E14" s="5">
        <v>14271</v>
      </c>
      <c r="F14" s="5">
        <v>3258</v>
      </c>
      <c r="G14" s="25">
        <f t="shared" si="0"/>
        <v>0.32615784552938226</v>
      </c>
      <c r="H14" s="25">
        <f>D14/$D$16</f>
        <v>0.32615784552938226</v>
      </c>
      <c r="I14" s="25">
        <f>E14/$E$16</f>
        <v>0.32654508843786467</v>
      </c>
      <c r="J14" s="25">
        <f>F14/$F$16</f>
        <v>0.27889060092449924</v>
      </c>
      <c r="K14" s="5">
        <v>13550</v>
      </c>
      <c r="L14" s="5">
        <v>13550</v>
      </c>
      <c r="M14" s="5">
        <v>13483</v>
      </c>
      <c r="N14" s="5">
        <v>3854</v>
      </c>
      <c r="O14" s="25">
        <f>K14/$K$16</f>
        <v>0.32548642805668987</v>
      </c>
      <c r="P14" s="25">
        <f>L14/$L$16</f>
        <v>0.32548642805668987</v>
      </c>
      <c r="Q14" s="25">
        <f>M14/$M$16</f>
        <v>0.32566846211444167</v>
      </c>
      <c r="R14" s="25">
        <f>N14/$N$16</f>
        <v>0.28817107821145505</v>
      </c>
      <c r="S14" s="5">
        <v>753</v>
      </c>
      <c r="T14" s="3">
        <f t="shared" si="8"/>
        <v>5.5571955719557198E-2</v>
      </c>
    </row>
    <row r="15" spans="1:2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1" s="9" customFormat="1" x14ac:dyDescent="0.25">
      <c r="A16" s="73" t="s">
        <v>21</v>
      </c>
      <c r="B16" s="74"/>
      <c r="C16" s="6">
        <f>SUM(C10:C14)</f>
        <v>43853</v>
      </c>
      <c r="D16" s="6">
        <f t="shared" ref="D16:S16" si="9">SUM(D10:D14)</f>
        <v>43853</v>
      </c>
      <c r="E16" s="6">
        <f t="shared" si="9"/>
        <v>43703</v>
      </c>
      <c r="F16" s="6">
        <f t="shared" si="9"/>
        <v>11682</v>
      </c>
      <c r="G16" s="27">
        <f t="shared" si="9"/>
        <v>1</v>
      </c>
      <c r="H16" s="27">
        <f t="shared" si="9"/>
        <v>1</v>
      </c>
      <c r="I16" s="27">
        <f t="shared" si="9"/>
        <v>1</v>
      </c>
      <c r="J16" s="27">
        <f t="shared" si="9"/>
        <v>1</v>
      </c>
      <c r="K16" s="6">
        <f t="shared" si="9"/>
        <v>41630</v>
      </c>
      <c r="L16" s="6">
        <f t="shared" si="9"/>
        <v>41630</v>
      </c>
      <c r="M16" s="6">
        <f t="shared" si="9"/>
        <v>41401</v>
      </c>
      <c r="N16" s="6">
        <f t="shared" si="9"/>
        <v>13374</v>
      </c>
      <c r="O16" s="27">
        <f t="shared" si="9"/>
        <v>1</v>
      </c>
      <c r="P16" s="27">
        <f t="shared" si="9"/>
        <v>1</v>
      </c>
      <c r="Q16" s="27">
        <f t="shared" si="9"/>
        <v>1</v>
      </c>
      <c r="R16" s="27">
        <f t="shared" si="9"/>
        <v>1</v>
      </c>
      <c r="S16" s="6">
        <f t="shared" si="9"/>
        <v>2223</v>
      </c>
      <c r="T16" s="8">
        <f>S16/K16</f>
        <v>5.3398991112178718E-2</v>
      </c>
    </row>
    <row r="17" spans="1:21" x14ac:dyDescent="0.25">
      <c r="A17" s="69" t="s">
        <v>20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</sheetData>
  <mergeCells count="34">
    <mergeCell ref="B6:B9"/>
    <mergeCell ref="C6:J6"/>
    <mergeCell ref="K6:R6"/>
    <mergeCell ref="S6:T6"/>
    <mergeCell ref="P8:P9"/>
    <mergeCell ref="Q8:Q9"/>
    <mergeCell ref="H7:J7"/>
    <mergeCell ref="K7:K9"/>
    <mergeCell ref="L7:N7"/>
    <mergeCell ref="L8:L9"/>
    <mergeCell ref="M8:M9"/>
    <mergeCell ref="N8:N9"/>
    <mergeCell ref="R8:R9"/>
    <mergeCell ref="A1:U1"/>
    <mergeCell ref="A2:U2"/>
    <mergeCell ref="A3:U3"/>
    <mergeCell ref="A4:U4"/>
    <mergeCell ref="A5:U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G7:G9"/>
    <mergeCell ref="A6:A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T10" sqref="T10:T16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5.75" x14ac:dyDescent="0.25">
      <c r="A2" s="64" t="s">
        <v>34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15.75" x14ac:dyDescent="0.25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15.75" x14ac:dyDescent="0.25">
      <c r="A4" s="75" t="s">
        <v>36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15.7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5" customHeight="1" x14ac:dyDescent="0.25">
      <c r="A6" s="60" t="s">
        <v>1</v>
      </c>
      <c r="B6" s="60" t="s">
        <v>2</v>
      </c>
      <c r="C6" s="52" t="s">
        <v>3</v>
      </c>
      <c r="D6" s="53"/>
      <c r="E6" s="53"/>
      <c r="F6" s="53"/>
      <c r="G6" s="53"/>
      <c r="H6" s="53"/>
      <c r="I6" s="53"/>
      <c r="J6" s="54"/>
      <c r="K6" s="52" t="s">
        <v>4</v>
      </c>
      <c r="L6" s="53"/>
      <c r="M6" s="53"/>
      <c r="N6" s="53"/>
      <c r="O6" s="53"/>
      <c r="P6" s="53"/>
      <c r="Q6" s="53"/>
      <c r="R6" s="54"/>
      <c r="S6" s="55" t="s">
        <v>5</v>
      </c>
      <c r="T6" s="56"/>
    </row>
    <row r="7" spans="1:21" ht="15" customHeight="1" x14ac:dyDescent="0.25">
      <c r="A7" s="61"/>
      <c r="B7" s="61"/>
      <c r="C7" s="60" t="s">
        <v>6</v>
      </c>
      <c r="D7" s="52" t="s">
        <v>7</v>
      </c>
      <c r="E7" s="53"/>
      <c r="F7" s="54"/>
      <c r="G7" s="57" t="s">
        <v>8</v>
      </c>
      <c r="H7" s="52" t="s">
        <v>7</v>
      </c>
      <c r="I7" s="53"/>
      <c r="J7" s="54"/>
      <c r="K7" s="60" t="s">
        <v>6</v>
      </c>
      <c r="L7" s="52" t="s">
        <v>7</v>
      </c>
      <c r="M7" s="53"/>
      <c r="N7" s="54"/>
      <c r="O7" s="57" t="s">
        <v>8</v>
      </c>
      <c r="P7" s="52" t="s">
        <v>7</v>
      </c>
      <c r="Q7" s="53"/>
      <c r="R7" s="54"/>
      <c r="S7" s="60" t="s">
        <v>9</v>
      </c>
      <c r="T7" s="57" t="s">
        <v>10</v>
      </c>
    </row>
    <row r="8" spans="1:21" x14ac:dyDescent="0.25">
      <c r="A8" s="61"/>
      <c r="B8" s="61"/>
      <c r="C8" s="61"/>
      <c r="D8" s="60" t="s">
        <v>11</v>
      </c>
      <c r="E8" s="60" t="s">
        <v>12</v>
      </c>
      <c r="F8" s="60" t="s">
        <v>13</v>
      </c>
      <c r="G8" s="58"/>
      <c r="H8" s="60" t="s">
        <v>11</v>
      </c>
      <c r="I8" s="60" t="s">
        <v>12</v>
      </c>
      <c r="J8" s="60" t="s">
        <v>13</v>
      </c>
      <c r="K8" s="61"/>
      <c r="L8" s="60" t="s">
        <v>11</v>
      </c>
      <c r="M8" s="60" t="s">
        <v>12</v>
      </c>
      <c r="N8" s="60" t="s">
        <v>13</v>
      </c>
      <c r="O8" s="58"/>
      <c r="P8" s="60" t="s">
        <v>11</v>
      </c>
      <c r="Q8" s="60" t="s">
        <v>12</v>
      </c>
      <c r="R8" s="60" t="s">
        <v>13</v>
      </c>
      <c r="S8" s="61"/>
      <c r="T8" s="58"/>
    </row>
    <row r="9" spans="1:21" x14ac:dyDescent="0.25">
      <c r="A9" s="62"/>
      <c r="B9" s="62"/>
      <c r="C9" s="62"/>
      <c r="D9" s="62"/>
      <c r="E9" s="62"/>
      <c r="F9" s="62"/>
      <c r="G9" s="59"/>
      <c r="H9" s="62"/>
      <c r="I9" s="62"/>
      <c r="J9" s="62"/>
      <c r="K9" s="62"/>
      <c r="L9" s="62"/>
      <c r="M9" s="62"/>
      <c r="N9" s="62"/>
      <c r="O9" s="59"/>
      <c r="P9" s="62"/>
      <c r="Q9" s="62"/>
      <c r="R9" s="62"/>
      <c r="S9" s="62"/>
      <c r="T9" s="59"/>
    </row>
    <row r="10" spans="1:21" x14ac:dyDescent="0.25">
      <c r="A10" s="5" t="s">
        <v>14</v>
      </c>
      <c r="B10" s="5" t="s">
        <v>15</v>
      </c>
      <c r="C10" s="10">
        <v>12939</v>
      </c>
      <c r="D10" s="10">
        <v>12939</v>
      </c>
      <c r="E10" s="10">
        <v>12869</v>
      </c>
      <c r="F10" s="10">
        <v>3707</v>
      </c>
      <c r="G10" s="22">
        <f>C10/$C$16</f>
        <v>0.29926450180405217</v>
      </c>
      <c r="H10" s="22">
        <f>D10/$D$16</f>
        <v>0.29926450180405217</v>
      </c>
      <c r="I10" s="22">
        <f>E10/$E$16</f>
        <v>0.29877878900445765</v>
      </c>
      <c r="J10" s="22">
        <f>F10/$F$16</f>
        <v>0.3215369936681412</v>
      </c>
      <c r="K10" s="10">
        <v>13709</v>
      </c>
      <c r="L10" s="10">
        <v>13709</v>
      </c>
      <c r="M10" s="10">
        <v>13623</v>
      </c>
      <c r="N10" s="10">
        <v>4463</v>
      </c>
      <c r="O10" s="22">
        <f>K10/$K$16</f>
        <v>0.29840447530528286</v>
      </c>
      <c r="P10" s="22">
        <f>L10/$L$16</f>
        <v>0.29840447530528286</v>
      </c>
      <c r="Q10" s="22">
        <f>M10/$M$16</f>
        <v>0.29797239659660096</v>
      </c>
      <c r="R10" s="22">
        <f>N10/$N$16</f>
        <v>0.32293777134587554</v>
      </c>
      <c r="S10" s="15">
        <v>-770</v>
      </c>
      <c r="T10" s="11">
        <f>S10/K10</f>
        <v>-5.6167481216718947E-2</v>
      </c>
    </row>
    <row r="11" spans="1:21" x14ac:dyDescent="0.25">
      <c r="A11" s="5" t="s">
        <v>16</v>
      </c>
      <c r="B11" s="5" t="s">
        <v>15</v>
      </c>
      <c r="C11" s="10">
        <v>7870</v>
      </c>
      <c r="D11" s="10">
        <v>7870</v>
      </c>
      <c r="E11" s="10">
        <v>7846</v>
      </c>
      <c r="F11" s="10">
        <v>2032</v>
      </c>
      <c r="G11" s="22">
        <f t="shared" ref="G11:G14" si="0">C11/$C$16</f>
        <v>0.18202423906004256</v>
      </c>
      <c r="H11" s="22">
        <f t="shared" ref="H11:H13" si="1">D11/$D$16</f>
        <v>0.18202423906004256</v>
      </c>
      <c r="I11" s="22">
        <f t="shared" ref="I11:I13" si="2">E11/$E$16</f>
        <v>0.18216010401188706</v>
      </c>
      <c r="J11" s="22">
        <f t="shared" ref="J11:J13" si="3">F11/$F$16</f>
        <v>0.17625119264463526</v>
      </c>
      <c r="K11" s="10">
        <v>8321</v>
      </c>
      <c r="L11" s="10">
        <v>8321</v>
      </c>
      <c r="M11" s="10">
        <v>8282</v>
      </c>
      <c r="N11" s="10">
        <v>2429</v>
      </c>
      <c r="O11" s="22">
        <f t="shared" ref="O11:O13" si="4">K11/$K$16</f>
        <v>0.18112361507150476</v>
      </c>
      <c r="P11" s="22">
        <f t="shared" ref="P11:P13" si="5">L11/$L$16</f>
        <v>0.18112361507150476</v>
      </c>
      <c r="Q11" s="22">
        <f t="shared" ref="Q11:Q13" si="6">M11/$M$16</f>
        <v>0.18115006889914478</v>
      </c>
      <c r="R11" s="22">
        <f t="shared" ref="R11:R13" si="7">N11/$N$16</f>
        <v>0.17575976845151953</v>
      </c>
      <c r="S11" s="15">
        <v>-451</v>
      </c>
      <c r="T11" s="11">
        <f t="shared" ref="T11:T14" si="8">S11/K11</f>
        <v>-5.420021632015383E-2</v>
      </c>
    </row>
    <row r="12" spans="1:21" x14ac:dyDescent="0.25">
      <c r="A12" s="5" t="s">
        <v>17</v>
      </c>
      <c r="B12" s="5" t="s">
        <v>15</v>
      </c>
      <c r="C12" s="10">
        <v>4678</v>
      </c>
      <c r="D12" s="10">
        <v>4678</v>
      </c>
      <c r="E12" s="10">
        <v>4661</v>
      </c>
      <c r="F12" s="10">
        <v>1368</v>
      </c>
      <c r="G12" s="22">
        <f t="shared" si="0"/>
        <v>0.10819687297622352</v>
      </c>
      <c r="H12" s="22">
        <f>D12/$D$16</f>
        <v>0.10819687297622352</v>
      </c>
      <c r="I12" s="22">
        <f>E12/$E$16</f>
        <v>0.10821415304606241</v>
      </c>
      <c r="J12" s="22">
        <f>F12/$F$16</f>
        <v>0.11865729898516784</v>
      </c>
      <c r="K12" s="10">
        <v>4884</v>
      </c>
      <c r="L12" s="10">
        <v>4884</v>
      </c>
      <c r="M12" s="10">
        <v>4862</v>
      </c>
      <c r="N12" s="10">
        <v>1594</v>
      </c>
      <c r="O12" s="22">
        <f>K12/$K$16</f>
        <v>0.10631026751703272</v>
      </c>
      <c r="P12" s="22">
        <f>L12/$L$16</f>
        <v>0.10631026751703272</v>
      </c>
      <c r="Q12" s="22">
        <f>M12/$M$16</f>
        <v>0.10634528314267591</v>
      </c>
      <c r="R12" s="22">
        <f>N12/$N$16</f>
        <v>0.11534008683068017</v>
      </c>
      <c r="S12" s="15">
        <v>-206</v>
      </c>
      <c r="T12" s="11">
        <f t="shared" si="8"/>
        <v>-4.217854217854218E-2</v>
      </c>
    </row>
    <row r="13" spans="1:21" x14ac:dyDescent="0.25">
      <c r="A13" s="5" t="s">
        <v>18</v>
      </c>
      <c r="B13" s="5" t="s">
        <v>15</v>
      </c>
      <c r="C13" s="10">
        <v>3686</v>
      </c>
      <c r="D13" s="10">
        <v>3686</v>
      </c>
      <c r="E13" s="10">
        <v>3660</v>
      </c>
      <c r="F13" s="10">
        <v>1176</v>
      </c>
      <c r="G13" s="22">
        <f t="shared" si="0"/>
        <v>8.5253029882505313E-2</v>
      </c>
      <c r="H13" s="22">
        <f t="shared" si="1"/>
        <v>8.5253029882505313E-2</v>
      </c>
      <c r="I13" s="22">
        <f t="shared" si="2"/>
        <v>8.4973997028231801E-2</v>
      </c>
      <c r="J13" s="22">
        <f t="shared" si="3"/>
        <v>0.10200364298724955</v>
      </c>
      <c r="K13" s="10">
        <v>3870</v>
      </c>
      <c r="L13" s="10">
        <v>3870</v>
      </c>
      <c r="M13" s="10">
        <v>3842</v>
      </c>
      <c r="N13" s="10">
        <v>1324</v>
      </c>
      <c r="O13" s="22">
        <f t="shared" si="4"/>
        <v>8.4238479789294968E-2</v>
      </c>
      <c r="P13" s="22">
        <f t="shared" si="5"/>
        <v>8.4238479789294968E-2</v>
      </c>
      <c r="Q13" s="22">
        <f t="shared" si="6"/>
        <v>8.403508388197467E-2</v>
      </c>
      <c r="R13" s="22">
        <f t="shared" si="7"/>
        <v>9.5803183791606364E-2</v>
      </c>
      <c r="S13" s="15">
        <v>-184</v>
      </c>
      <c r="T13" s="11">
        <f t="shared" si="8"/>
        <v>-4.7545219638242896E-2</v>
      </c>
    </row>
    <row r="14" spans="1:21" x14ac:dyDescent="0.25">
      <c r="A14" s="5" t="s">
        <v>19</v>
      </c>
      <c r="B14" s="5" t="s">
        <v>15</v>
      </c>
      <c r="C14" s="10">
        <v>14063</v>
      </c>
      <c r="D14" s="10">
        <v>14063</v>
      </c>
      <c r="E14" s="10">
        <v>14036</v>
      </c>
      <c r="F14" s="10">
        <v>3246</v>
      </c>
      <c r="G14" s="22">
        <f t="shared" si="0"/>
        <v>0.32526135627717645</v>
      </c>
      <c r="H14" s="22">
        <f>D14/$D$16</f>
        <v>0.32526135627717645</v>
      </c>
      <c r="I14" s="22">
        <f>E14/$E$16</f>
        <v>0.32587295690936108</v>
      </c>
      <c r="J14" s="22">
        <f>F14/$F$16</f>
        <v>0.28155087171480614</v>
      </c>
      <c r="K14" s="10">
        <v>15157</v>
      </c>
      <c r="L14" s="10">
        <v>15157</v>
      </c>
      <c r="M14" s="10">
        <v>15110</v>
      </c>
      <c r="N14" s="10">
        <v>4010</v>
      </c>
      <c r="O14" s="22">
        <f>K14/$K$16</f>
        <v>0.32992316231688468</v>
      </c>
      <c r="P14" s="22">
        <f>L14/$L$16</f>
        <v>0.32992316231688468</v>
      </c>
      <c r="Q14" s="22">
        <f>M14/$M$16</f>
        <v>0.33049716747960367</v>
      </c>
      <c r="R14" s="22">
        <f>N14/$N$16</f>
        <v>0.29015918958031839</v>
      </c>
      <c r="S14" s="15">
        <v>-1094</v>
      </c>
      <c r="T14" s="11">
        <f t="shared" si="8"/>
        <v>-7.2177871610477007E-2</v>
      </c>
    </row>
    <row r="15" spans="1:2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1" s="9" customFormat="1" x14ac:dyDescent="0.25">
      <c r="A16" s="73" t="s">
        <v>21</v>
      </c>
      <c r="B16" s="74"/>
      <c r="C16" s="12">
        <f>SUM(C10:C14)</f>
        <v>43236</v>
      </c>
      <c r="D16" s="12">
        <f t="shared" ref="D16:S16" si="9">SUM(D10:D14)</f>
        <v>43236</v>
      </c>
      <c r="E16" s="12">
        <f t="shared" si="9"/>
        <v>43072</v>
      </c>
      <c r="F16" s="12">
        <f t="shared" si="9"/>
        <v>11529</v>
      </c>
      <c r="G16" s="47">
        <f t="shared" si="9"/>
        <v>1</v>
      </c>
      <c r="H16" s="47">
        <f t="shared" si="9"/>
        <v>1</v>
      </c>
      <c r="I16" s="47">
        <f t="shared" si="9"/>
        <v>1</v>
      </c>
      <c r="J16" s="47">
        <f t="shared" si="9"/>
        <v>1</v>
      </c>
      <c r="K16" s="12">
        <f t="shared" si="9"/>
        <v>45941</v>
      </c>
      <c r="L16" s="12">
        <f t="shared" si="9"/>
        <v>45941</v>
      </c>
      <c r="M16" s="12">
        <f t="shared" si="9"/>
        <v>45719</v>
      </c>
      <c r="N16" s="12">
        <f t="shared" si="9"/>
        <v>13820</v>
      </c>
      <c r="O16" s="47">
        <f t="shared" si="9"/>
        <v>1</v>
      </c>
      <c r="P16" s="47">
        <f t="shared" si="9"/>
        <v>1</v>
      </c>
      <c r="Q16" s="47">
        <f t="shared" si="9"/>
        <v>1</v>
      </c>
      <c r="R16" s="47">
        <f t="shared" si="9"/>
        <v>1</v>
      </c>
      <c r="S16" s="12">
        <f t="shared" si="9"/>
        <v>-2705</v>
      </c>
      <c r="T16" s="13">
        <f>S16/K16</f>
        <v>-5.8879867656341831E-2</v>
      </c>
    </row>
    <row r="17" spans="1:21" x14ac:dyDescent="0.25">
      <c r="A17" s="69" t="s">
        <v>20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</sheetData>
  <mergeCells count="34">
    <mergeCell ref="K6:R6"/>
    <mergeCell ref="S6:T6"/>
    <mergeCell ref="D7:F7"/>
    <mergeCell ref="G7:G9"/>
    <mergeCell ref="H7:J7"/>
    <mergeCell ref="K7:K9"/>
    <mergeCell ref="L7:N7"/>
    <mergeCell ref="L8:L9"/>
    <mergeCell ref="M8:M9"/>
    <mergeCell ref="N8:N9"/>
    <mergeCell ref="P8:P9"/>
    <mergeCell ref="Q8:Q9"/>
    <mergeCell ref="R8:R9"/>
    <mergeCell ref="A1:U1"/>
    <mergeCell ref="A2:U2"/>
    <mergeCell ref="A3:U3"/>
    <mergeCell ref="A4:U4"/>
    <mergeCell ref="A5:U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A6:A9"/>
    <mergeCell ref="B6:B9"/>
    <mergeCell ref="C6:J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T10" sqref="T10:T16"/>
    </sheetView>
  </sheetViews>
  <sheetFormatPr defaultRowHeight="15" x14ac:dyDescent="0.25"/>
  <cols>
    <col min="1" max="1" width="16.7109375" customWidth="1"/>
    <col min="2" max="2" width="17.5703125" customWidth="1"/>
    <col min="3" max="3" width="13" style="19" customWidth="1"/>
    <col min="4" max="5" width="9.85546875" style="19" customWidth="1"/>
    <col min="6" max="6" width="9.140625" style="19" customWidth="1"/>
    <col min="7" max="7" width="17.5703125" customWidth="1"/>
    <col min="8" max="10" width="11.42578125" customWidth="1"/>
    <col min="11" max="11" width="12.140625" style="19" customWidth="1"/>
    <col min="12" max="13" width="9.85546875" style="19" customWidth="1"/>
    <col min="14" max="14" width="9.140625" style="19" customWidth="1"/>
    <col min="15" max="15" width="17.5703125" customWidth="1"/>
    <col min="16" max="17" width="11.42578125" customWidth="1"/>
    <col min="18" max="18" width="10.7109375" customWidth="1"/>
    <col min="19" max="19" width="12.140625" style="19" customWidth="1"/>
    <col min="20" max="20" width="16" customWidth="1"/>
    <col min="21" max="21" width="0.7109375" customWidth="1"/>
  </cols>
  <sheetData>
    <row r="1" spans="1:21" ht="20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5.75" x14ac:dyDescent="0.25">
      <c r="A2" s="64" t="s">
        <v>43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15.75" x14ac:dyDescent="0.25">
      <c r="A3" s="64" t="s">
        <v>44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15.75" x14ac:dyDescent="0.25">
      <c r="A4" s="75" t="s">
        <v>37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15.7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5" customHeight="1" x14ac:dyDescent="0.25">
      <c r="A6" s="60" t="s">
        <v>1</v>
      </c>
      <c r="B6" s="60" t="s">
        <v>2</v>
      </c>
      <c r="C6" s="52" t="s">
        <v>3</v>
      </c>
      <c r="D6" s="53"/>
      <c r="E6" s="53"/>
      <c r="F6" s="53"/>
      <c r="G6" s="53"/>
      <c r="H6" s="53"/>
      <c r="I6" s="53"/>
      <c r="J6" s="54"/>
      <c r="K6" s="52" t="s">
        <v>4</v>
      </c>
      <c r="L6" s="53"/>
      <c r="M6" s="53"/>
      <c r="N6" s="53"/>
      <c r="O6" s="53"/>
      <c r="P6" s="53"/>
      <c r="Q6" s="53"/>
      <c r="R6" s="54"/>
      <c r="S6" s="55" t="s">
        <v>5</v>
      </c>
      <c r="T6" s="56"/>
    </row>
    <row r="7" spans="1:21" ht="15" customHeight="1" x14ac:dyDescent="0.25">
      <c r="A7" s="61"/>
      <c r="B7" s="61"/>
      <c r="C7" s="76" t="s">
        <v>6</v>
      </c>
      <c r="D7" s="79" t="s">
        <v>7</v>
      </c>
      <c r="E7" s="80"/>
      <c r="F7" s="81"/>
      <c r="G7" s="57" t="s">
        <v>8</v>
      </c>
      <c r="H7" s="52" t="s">
        <v>7</v>
      </c>
      <c r="I7" s="53"/>
      <c r="J7" s="54"/>
      <c r="K7" s="76" t="s">
        <v>6</v>
      </c>
      <c r="L7" s="79" t="s">
        <v>7</v>
      </c>
      <c r="M7" s="80"/>
      <c r="N7" s="81"/>
      <c r="O7" s="57" t="s">
        <v>8</v>
      </c>
      <c r="P7" s="52" t="s">
        <v>7</v>
      </c>
      <c r="Q7" s="53"/>
      <c r="R7" s="54"/>
      <c r="S7" s="76" t="s">
        <v>9</v>
      </c>
      <c r="T7" s="57" t="s">
        <v>10</v>
      </c>
    </row>
    <row r="8" spans="1:21" x14ac:dyDescent="0.25">
      <c r="A8" s="61"/>
      <c r="B8" s="61"/>
      <c r="C8" s="77"/>
      <c r="D8" s="76" t="s">
        <v>11</v>
      </c>
      <c r="E8" s="76" t="s">
        <v>12</v>
      </c>
      <c r="F8" s="76" t="s">
        <v>13</v>
      </c>
      <c r="G8" s="58"/>
      <c r="H8" s="60" t="s">
        <v>11</v>
      </c>
      <c r="I8" s="60" t="s">
        <v>12</v>
      </c>
      <c r="J8" s="60" t="s">
        <v>13</v>
      </c>
      <c r="K8" s="77"/>
      <c r="L8" s="76" t="s">
        <v>11</v>
      </c>
      <c r="M8" s="76" t="s">
        <v>12</v>
      </c>
      <c r="N8" s="76" t="s">
        <v>13</v>
      </c>
      <c r="O8" s="58"/>
      <c r="P8" s="60" t="s">
        <v>11</v>
      </c>
      <c r="Q8" s="60" t="s">
        <v>12</v>
      </c>
      <c r="R8" s="60" t="s">
        <v>13</v>
      </c>
      <c r="S8" s="77"/>
      <c r="T8" s="58"/>
    </row>
    <row r="9" spans="1:21" x14ac:dyDescent="0.25">
      <c r="A9" s="62"/>
      <c r="B9" s="62"/>
      <c r="C9" s="78"/>
      <c r="D9" s="78"/>
      <c r="E9" s="78"/>
      <c r="F9" s="78"/>
      <c r="G9" s="59"/>
      <c r="H9" s="62"/>
      <c r="I9" s="62"/>
      <c r="J9" s="62"/>
      <c r="K9" s="78"/>
      <c r="L9" s="78"/>
      <c r="M9" s="78"/>
      <c r="N9" s="78"/>
      <c r="O9" s="59"/>
      <c r="P9" s="62"/>
      <c r="Q9" s="62"/>
      <c r="R9" s="62"/>
      <c r="S9" s="78"/>
      <c r="T9" s="59"/>
    </row>
    <row r="10" spans="1:21" x14ac:dyDescent="0.25">
      <c r="A10" s="5" t="s">
        <v>14</v>
      </c>
      <c r="B10" s="5" t="s">
        <v>15</v>
      </c>
      <c r="C10" s="10">
        <v>15401</v>
      </c>
      <c r="D10" s="10">
        <v>15401</v>
      </c>
      <c r="E10" s="10">
        <v>15339</v>
      </c>
      <c r="F10" s="10">
        <v>3959</v>
      </c>
      <c r="G10" s="22">
        <f>C10/$C$16</f>
        <v>0.29233893929615429</v>
      </c>
      <c r="H10" s="22">
        <f>D10/$D$16</f>
        <v>0.29233893929615429</v>
      </c>
      <c r="I10" s="22">
        <f>E10/$E$16</f>
        <v>0.2920768513052916</v>
      </c>
      <c r="J10" s="22">
        <f>F10/$F$16</f>
        <v>0.32046300793265337</v>
      </c>
      <c r="K10" s="10">
        <v>15454</v>
      </c>
      <c r="L10" s="10">
        <v>15454</v>
      </c>
      <c r="M10" s="10">
        <v>15359</v>
      </c>
      <c r="N10" s="10">
        <v>4351</v>
      </c>
      <c r="O10" s="22">
        <f>K10/$K$16</f>
        <v>0.29294461083519735</v>
      </c>
      <c r="P10" s="22">
        <f>L10/$L$16</f>
        <v>0.29294461083519735</v>
      </c>
      <c r="Q10" s="22">
        <f>M10/$M$16</f>
        <v>0.29253009294529941</v>
      </c>
      <c r="R10" s="22">
        <f>N10/$N$16</f>
        <v>0.31917546948356806</v>
      </c>
      <c r="S10" s="10">
        <v>-53</v>
      </c>
      <c r="T10" s="11">
        <f>S10/K10</f>
        <v>-3.4295328070402483E-3</v>
      </c>
    </row>
    <row r="11" spans="1:21" x14ac:dyDescent="0.25">
      <c r="A11" s="5" t="s">
        <v>16</v>
      </c>
      <c r="B11" s="5" t="s">
        <v>15</v>
      </c>
      <c r="C11" s="10">
        <v>10064</v>
      </c>
      <c r="D11" s="10">
        <v>10064</v>
      </c>
      <c r="E11" s="10">
        <v>10038</v>
      </c>
      <c r="F11" s="10">
        <v>2165</v>
      </c>
      <c r="G11" s="22">
        <f t="shared" ref="G11:G14" si="0">C11/$C$16</f>
        <v>0.19103299039520139</v>
      </c>
      <c r="H11" s="22">
        <f t="shared" ref="H11:H13" si="1">D11/$D$16</f>
        <v>0.19103299039520139</v>
      </c>
      <c r="I11" s="22">
        <f t="shared" ref="I11:I13" si="2">E11/$E$16</f>
        <v>0.19113810766037664</v>
      </c>
      <c r="J11" s="22">
        <f t="shared" ref="J11:J13" si="3">F11/$F$16</f>
        <v>0.17524688360045329</v>
      </c>
      <c r="K11" s="10">
        <v>10115</v>
      </c>
      <c r="L11" s="10">
        <v>10115</v>
      </c>
      <c r="M11" s="10">
        <v>10073</v>
      </c>
      <c r="N11" s="10">
        <v>2411</v>
      </c>
      <c r="O11" s="22">
        <f t="shared" ref="O11:O13" si="4">K11/$K$16</f>
        <v>0.19173901505099139</v>
      </c>
      <c r="P11" s="22">
        <f t="shared" ref="P11:P13" si="5">L11/$L$16</f>
        <v>0.19173901505099139</v>
      </c>
      <c r="Q11" s="22">
        <f t="shared" ref="Q11:Q13" si="6">M11/$M$16</f>
        <v>0.19185204936766723</v>
      </c>
      <c r="R11" s="22">
        <f t="shared" ref="R11:R13" si="7">N11/$N$16</f>
        <v>0.17686326291079812</v>
      </c>
      <c r="S11" s="10">
        <v>-51</v>
      </c>
      <c r="T11" s="11">
        <f t="shared" ref="T11:T14" si="8">S11/K11</f>
        <v>-5.0420168067226894E-3</v>
      </c>
    </row>
    <row r="12" spans="1:21" x14ac:dyDescent="0.25">
      <c r="A12" s="5" t="s">
        <v>17</v>
      </c>
      <c r="B12" s="5" t="s">
        <v>15</v>
      </c>
      <c r="C12" s="10">
        <v>6302</v>
      </c>
      <c r="D12" s="10">
        <v>6302</v>
      </c>
      <c r="E12" s="10">
        <v>6285</v>
      </c>
      <c r="F12" s="10">
        <v>1583</v>
      </c>
      <c r="G12" s="22">
        <f t="shared" si="0"/>
        <v>0.11962340078205079</v>
      </c>
      <c r="H12" s="22">
        <f>D12/$D$16</f>
        <v>0.11962340078205079</v>
      </c>
      <c r="I12" s="22">
        <f>E12/$E$16</f>
        <v>0.11967553363672716</v>
      </c>
      <c r="J12" s="22">
        <f>F12/$F$16</f>
        <v>0.12813663590739841</v>
      </c>
      <c r="K12" s="10">
        <v>6345</v>
      </c>
      <c r="L12" s="10">
        <v>6345</v>
      </c>
      <c r="M12" s="10">
        <v>6326</v>
      </c>
      <c r="N12" s="10">
        <v>1662</v>
      </c>
      <c r="O12" s="22">
        <f>K12/$K$16</f>
        <v>0.12027523979224324</v>
      </c>
      <c r="P12" s="22">
        <f>L12/$L$16</f>
        <v>0.12027523979224324</v>
      </c>
      <c r="Q12" s="22">
        <f>M12/$M$16</f>
        <v>0.12048605820508913</v>
      </c>
      <c r="R12" s="22">
        <f>N12/$N$16</f>
        <v>0.12191901408450705</v>
      </c>
      <c r="S12" s="10">
        <v>-43</v>
      </c>
      <c r="T12" s="11">
        <f t="shared" si="8"/>
        <v>-6.7769897557131602E-3</v>
      </c>
    </row>
    <row r="13" spans="1:21" x14ac:dyDescent="0.25">
      <c r="A13" s="5" t="s">
        <v>18</v>
      </c>
      <c r="B13" s="5" t="s">
        <v>15</v>
      </c>
      <c r="C13" s="10">
        <v>5327</v>
      </c>
      <c r="D13" s="10">
        <v>5327</v>
      </c>
      <c r="E13" s="10">
        <v>5312</v>
      </c>
      <c r="F13" s="10">
        <v>1303</v>
      </c>
      <c r="G13" s="22">
        <f t="shared" si="0"/>
        <v>0.10111613074674462</v>
      </c>
      <c r="H13" s="22">
        <f t="shared" si="1"/>
        <v>0.10111613074674462</v>
      </c>
      <c r="I13" s="22">
        <f t="shared" si="2"/>
        <v>0.10114819963059581</v>
      </c>
      <c r="J13" s="22">
        <f t="shared" si="3"/>
        <v>0.10547191193135827</v>
      </c>
      <c r="K13" s="10">
        <v>5416</v>
      </c>
      <c r="L13" s="10">
        <v>5416</v>
      </c>
      <c r="M13" s="10">
        <v>5379</v>
      </c>
      <c r="N13" s="10">
        <v>1461</v>
      </c>
      <c r="O13" s="22">
        <f t="shared" si="4"/>
        <v>0.10266520074307162</v>
      </c>
      <c r="P13" s="22">
        <f t="shared" si="5"/>
        <v>0.10266520074307162</v>
      </c>
      <c r="Q13" s="22">
        <f t="shared" si="6"/>
        <v>0.10244933719335669</v>
      </c>
      <c r="R13" s="22">
        <f t="shared" si="7"/>
        <v>0.10717429577464789</v>
      </c>
      <c r="S13" s="10">
        <v>-89</v>
      </c>
      <c r="T13" s="11">
        <f t="shared" si="8"/>
        <v>-1.6432791728212704E-2</v>
      </c>
    </row>
    <row r="14" spans="1:21" x14ac:dyDescent="0.25">
      <c r="A14" s="5" t="s">
        <v>19</v>
      </c>
      <c r="B14" s="5" t="s">
        <v>15</v>
      </c>
      <c r="C14" s="10">
        <v>15588</v>
      </c>
      <c r="D14" s="10">
        <v>15588</v>
      </c>
      <c r="E14" s="10">
        <v>15543</v>
      </c>
      <c r="F14" s="10">
        <v>3344</v>
      </c>
      <c r="G14" s="22">
        <f t="shared" si="0"/>
        <v>0.29588853877984889</v>
      </c>
      <c r="H14" s="22">
        <f>D14/$D$16</f>
        <v>0.29588853877984889</v>
      </c>
      <c r="I14" s="22">
        <f>E14/$E$16</f>
        <v>0.2959613077670088</v>
      </c>
      <c r="J14" s="22">
        <f>F14/$F$16</f>
        <v>0.27068156062813664</v>
      </c>
      <c r="K14" s="10">
        <v>15424</v>
      </c>
      <c r="L14" s="10">
        <v>15424</v>
      </c>
      <c r="M14" s="10">
        <v>15367</v>
      </c>
      <c r="N14" s="10">
        <v>3747</v>
      </c>
      <c r="O14" s="22">
        <f>K14/$K$16</f>
        <v>0.29237593357849639</v>
      </c>
      <c r="P14" s="22">
        <f>L14/$L$16</f>
        <v>0.29237593357849639</v>
      </c>
      <c r="Q14" s="22">
        <f>M14/$M$16</f>
        <v>0.29268246228858752</v>
      </c>
      <c r="R14" s="22">
        <f>N14/$N$16</f>
        <v>0.27486795774647887</v>
      </c>
      <c r="S14" s="10">
        <v>164</v>
      </c>
      <c r="T14" s="11">
        <f t="shared" si="8"/>
        <v>1.0632780082987552E-2</v>
      </c>
    </row>
    <row r="15" spans="1:21" x14ac:dyDescent="0.25">
      <c r="A15" s="14"/>
      <c r="B15" s="14"/>
      <c r="C15" s="17"/>
      <c r="D15" s="17"/>
      <c r="E15" s="17"/>
      <c r="F15" s="17"/>
      <c r="G15" s="14"/>
      <c r="H15" s="14"/>
      <c r="I15" s="14"/>
      <c r="J15" s="14"/>
      <c r="K15" s="17"/>
      <c r="L15" s="17"/>
      <c r="M15" s="17"/>
      <c r="N15" s="17"/>
      <c r="O15" s="14"/>
      <c r="P15" s="14"/>
      <c r="Q15" s="14"/>
      <c r="R15" s="14"/>
      <c r="S15" s="17"/>
      <c r="T15" s="14"/>
    </row>
    <row r="16" spans="1:21" s="9" customFormat="1" x14ac:dyDescent="0.25">
      <c r="A16" s="73" t="s">
        <v>21</v>
      </c>
      <c r="B16" s="74"/>
      <c r="C16" s="18">
        <f>SUM(C10:C14)</f>
        <v>52682</v>
      </c>
      <c r="D16" s="18">
        <f t="shared" ref="D16:R16" si="9">SUM(D10:D14)</f>
        <v>52682</v>
      </c>
      <c r="E16" s="18">
        <f t="shared" si="9"/>
        <v>52517</v>
      </c>
      <c r="F16" s="18">
        <f t="shared" si="9"/>
        <v>12354</v>
      </c>
      <c r="G16" s="23">
        <f t="shared" si="9"/>
        <v>1</v>
      </c>
      <c r="H16" s="23">
        <f t="shared" si="9"/>
        <v>1</v>
      </c>
      <c r="I16" s="23">
        <f t="shared" si="9"/>
        <v>1</v>
      </c>
      <c r="J16" s="23">
        <f t="shared" si="9"/>
        <v>1</v>
      </c>
      <c r="K16" s="18">
        <f t="shared" si="9"/>
        <v>52754</v>
      </c>
      <c r="L16" s="18">
        <f t="shared" si="9"/>
        <v>52754</v>
      </c>
      <c r="M16" s="18">
        <f t="shared" si="9"/>
        <v>52504</v>
      </c>
      <c r="N16" s="18">
        <f t="shared" si="9"/>
        <v>13632</v>
      </c>
      <c r="O16" s="23">
        <f t="shared" si="9"/>
        <v>1</v>
      </c>
      <c r="P16" s="23">
        <f t="shared" si="9"/>
        <v>1</v>
      </c>
      <c r="Q16" s="23">
        <f t="shared" si="9"/>
        <v>1</v>
      </c>
      <c r="R16" s="23">
        <f t="shared" si="9"/>
        <v>1</v>
      </c>
      <c r="S16" s="18">
        <v>-72</v>
      </c>
      <c r="T16" s="13">
        <f>S16/K16</f>
        <v>-1.3648254160821929E-3</v>
      </c>
      <c r="U16" s="9">
        <f>SUM(U10,U11,U12,U13,U14)</f>
        <v>0</v>
      </c>
    </row>
    <row r="17" spans="1:21" x14ac:dyDescent="0.25">
      <c r="A17" s="69" t="s">
        <v>20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</sheetData>
  <mergeCells count="34">
    <mergeCell ref="K6:R6"/>
    <mergeCell ref="S6:T6"/>
    <mergeCell ref="D7:F7"/>
    <mergeCell ref="G7:G9"/>
    <mergeCell ref="H7:J7"/>
    <mergeCell ref="K7:K9"/>
    <mergeCell ref="L7:N7"/>
    <mergeCell ref="L8:L9"/>
    <mergeCell ref="M8:M9"/>
    <mergeCell ref="N8:N9"/>
    <mergeCell ref="P8:P9"/>
    <mergeCell ref="Q8:Q9"/>
    <mergeCell ref="R8:R9"/>
    <mergeCell ref="A1:U1"/>
    <mergeCell ref="A2:U2"/>
    <mergeCell ref="A3:U3"/>
    <mergeCell ref="A4:U4"/>
    <mergeCell ref="A5:U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A6:A9"/>
    <mergeCell ref="B6:B9"/>
    <mergeCell ref="C6:J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T10" sqref="T10:T16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5.75" x14ac:dyDescent="0.25">
      <c r="A2" s="64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15.75" x14ac:dyDescent="0.25">
      <c r="A3" s="64" t="s">
        <v>42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15.75" x14ac:dyDescent="0.25">
      <c r="A4" s="75" t="s">
        <v>45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15.7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5" customHeight="1" x14ac:dyDescent="0.25">
      <c r="A6" s="60" t="s">
        <v>1</v>
      </c>
      <c r="B6" s="60" t="s">
        <v>2</v>
      </c>
      <c r="C6" s="52" t="s">
        <v>3</v>
      </c>
      <c r="D6" s="53"/>
      <c r="E6" s="53"/>
      <c r="F6" s="53"/>
      <c r="G6" s="53"/>
      <c r="H6" s="53"/>
      <c r="I6" s="53"/>
      <c r="J6" s="54"/>
      <c r="K6" s="52" t="s">
        <v>4</v>
      </c>
      <c r="L6" s="53"/>
      <c r="M6" s="53"/>
      <c r="N6" s="53"/>
      <c r="O6" s="53"/>
      <c r="P6" s="53"/>
      <c r="Q6" s="53"/>
      <c r="R6" s="54"/>
      <c r="S6" s="55" t="s">
        <v>5</v>
      </c>
      <c r="T6" s="56"/>
    </row>
    <row r="7" spans="1:21" ht="15" customHeight="1" x14ac:dyDescent="0.25">
      <c r="A7" s="61"/>
      <c r="B7" s="61"/>
      <c r="C7" s="60" t="s">
        <v>6</v>
      </c>
      <c r="D7" s="52" t="s">
        <v>7</v>
      </c>
      <c r="E7" s="53"/>
      <c r="F7" s="54"/>
      <c r="G7" s="57" t="s">
        <v>8</v>
      </c>
      <c r="H7" s="52" t="s">
        <v>7</v>
      </c>
      <c r="I7" s="53"/>
      <c r="J7" s="54"/>
      <c r="K7" s="60" t="s">
        <v>6</v>
      </c>
      <c r="L7" s="52" t="s">
        <v>7</v>
      </c>
      <c r="M7" s="53"/>
      <c r="N7" s="54"/>
      <c r="O7" s="57" t="s">
        <v>8</v>
      </c>
      <c r="P7" s="52" t="s">
        <v>7</v>
      </c>
      <c r="Q7" s="53"/>
      <c r="R7" s="54"/>
      <c r="S7" s="60" t="s">
        <v>9</v>
      </c>
      <c r="T7" s="57" t="s">
        <v>10</v>
      </c>
    </row>
    <row r="8" spans="1:21" x14ac:dyDescent="0.25">
      <c r="A8" s="61"/>
      <c r="B8" s="61"/>
      <c r="C8" s="61"/>
      <c r="D8" s="60" t="s">
        <v>11</v>
      </c>
      <c r="E8" s="60" t="s">
        <v>12</v>
      </c>
      <c r="F8" s="60" t="s">
        <v>13</v>
      </c>
      <c r="G8" s="58"/>
      <c r="H8" s="60" t="s">
        <v>11</v>
      </c>
      <c r="I8" s="60" t="s">
        <v>12</v>
      </c>
      <c r="J8" s="60" t="s">
        <v>13</v>
      </c>
      <c r="K8" s="61"/>
      <c r="L8" s="60" t="s">
        <v>11</v>
      </c>
      <c r="M8" s="60" t="s">
        <v>12</v>
      </c>
      <c r="N8" s="60" t="s">
        <v>13</v>
      </c>
      <c r="O8" s="58"/>
      <c r="P8" s="60" t="s">
        <v>11</v>
      </c>
      <c r="Q8" s="60" t="s">
        <v>12</v>
      </c>
      <c r="R8" s="60" t="s">
        <v>13</v>
      </c>
      <c r="S8" s="61"/>
      <c r="T8" s="58"/>
    </row>
    <row r="9" spans="1:21" x14ac:dyDescent="0.25">
      <c r="A9" s="62"/>
      <c r="B9" s="62"/>
      <c r="C9" s="62"/>
      <c r="D9" s="62"/>
      <c r="E9" s="62"/>
      <c r="F9" s="62"/>
      <c r="G9" s="59"/>
      <c r="H9" s="62"/>
      <c r="I9" s="62"/>
      <c r="J9" s="62"/>
      <c r="K9" s="62"/>
      <c r="L9" s="62"/>
      <c r="M9" s="62"/>
      <c r="N9" s="62"/>
      <c r="O9" s="59"/>
      <c r="P9" s="62"/>
      <c r="Q9" s="62"/>
      <c r="R9" s="62"/>
      <c r="S9" s="62"/>
      <c r="T9" s="59"/>
    </row>
    <row r="10" spans="1:21" x14ac:dyDescent="0.25">
      <c r="A10" s="5" t="s">
        <v>14</v>
      </c>
      <c r="B10" s="5" t="s">
        <v>15</v>
      </c>
      <c r="C10" s="10">
        <v>13009</v>
      </c>
      <c r="D10" s="10">
        <v>13009</v>
      </c>
      <c r="E10" s="10">
        <v>12945</v>
      </c>
      <c r="F10" s="10">
        <v>3645</v>
      </c>
      <c r="G10" s="22">
        <f>C10/$C$16</f>
        <v>0.30054291324939353</v>
      </c>
      <c r="H10" s="22">
        <f>D10/$D$16</f>
        <v>0.30054291324939353</v>
      </c>
      <c r="I10" s="22">
        <f>E10/$E$16</f>
        <v>0.30015303283249861</v>
      </c>
      <c r="J10" s="22">
        <f>F10/$F$16</f>
        <v>0.32772882575076423</v>
      </c>
      <c r="K10" s="10">
        <v>13250</v>
      </c>
      <c r="L10" s="10">
        <v>13250</v>
      </c>
      <c r="M10" s="10">
        <v>13181</v>
      </c>
      <c r="N10" s="10">
        <v>4179</v>
      </c>
      <c r="O10" s="22">
        <f>K10/$K$16</f>
        <v>0.30505352826061932</v>
      </c>
      <c r="P10" s="22">
        <f>L10/$L$16</f>
        <v>0.30505352826061932</v>
      </c>
      <c r="Q10" s="22">
        <f>M10/$M$16</f>
        <v>0.30491105507876659</v>
      </c>
      <c r="R10" s="22">
        <f>N10/$N$16</f>
        <v>0.32815076560659601</v>
      </c>
      <c r="S10" s="10">
        <v>-241</v>
      </c>
      <c r="T10" s="11">
        <f>S10/K10</f>
        <v>-1.8188679245283019E-2</v>
      </c>
    </row>
    <row r="11" spans="1:21" x14ac:dyDescent="0.25">
      <c r="A11" s="5" t="s">
        <v>16</v>
      </c>
      <c r="B11" s="5" t="s">
        <v>15</v>
      </c>
      <c r="C11" s="10">
        <v>7998</v>
      </c>
      <c r="D11" s="10">
        <v>7998</v>
      </c>
      <c r="E11" s="10">
        <v>7977</v>
      </c>
      <c r="F11" s="10">
        <v>1965</v>
      </c>
      <c r="G11" s="22">
        <f t="shared" ref="G11:G14" si="0">C11/$C$16</f>
        <v>0.18477532632551694</v>
      </c>
      <c r="H11" s="22">
        <f t="shared" ref="H11:H13" si="1">D11/$D$16</f>
        <v>0.18477532632551694</v>
      </c>
      <c r="I11" s="22">
        <f t="shared" ref="I11:I13" si="2">E11/$E$16</f>
        <v>0.18496104618809125</v>
      </c>
      <c r="J11" s="22">
        <f t="shared" ref="J11:J13" si="3">F11/$F$16</f>
        <v>0.17667685668045316</v>
      </c>
      <c r="K11" s="10">
        <v>7827</v>
      </c>
      <c r="L11" s="10">
        <v>7827</v>
      </c>
      <c r="M11" s="10">
        <v>7788</v>
      </c>
      <c r="N11" s="10">
        <v>2230</v>
      </c>
      <c r="O11" s="22">
        <f t="shared" ref="O11:O13" si="4">K11/$K$16</f>
        <v>0.18020029929780132</v>
      </c>
      <c r="P11" s="22">
        <f t="shared" ref="P11:P13" si="5">L11/$L$16</f>
        <v>0.18020029929780132</v>
      </c>
      <c r="Q11" s="22">
        <f t="shared" ref="Q11:Q13" si="6">M11/$M$16</f>
        <v>0.18015683915889796</v>
      </c>
      <c r="R11" s="22">
        <f t="shared" ref="R11:R13" si="7">N11/$N$16</f>
        <v>0.17510797016097371</v>
      </c>
      <c r="S11" s="10">
        <v>171</v>
      </c>
      <c r="T11" s="11">
        <f t="shared" ref="T11:T14" si="8">S11/K11</f>
        <v>2.1847451130701419E-2</v>
      </c>
    </row>
    <row r="12" spans="1:21" x14ac:dyDescent="0.25">
      <c r="A12" s="5" t="s">
        <v>17</v>
      </c>
      <c r="B12" s="5" t="s">
        <v>15</v>
      </c>
      <c r="C12" s="10">
        <v>4722</v>
      </c>
      <c r="D12" s="10">
        <v>4722</v>
      </c>
      <c r="E12" s="10">
        <v>4703</v>
      </c>
      <c r="F12" s="10">
        <v>1310</v>
      </c>
      <c r="G12" s="22">
        <f t="shared" si="0"/>
        <v>0.10909090909090909</v>
      </c>
      <c r="H12" s="22">
        <f>D12/$D$16</f>
        <v>0.10909090909090909</v>
      </c>
      <c r="I12" s="22">
        <f>E12/$E$16</f>
        <v>0.10904748655166017</v>
      </c>
      <c r="J12" s="22">
        <f>F12/$F$16</f>
        <v>0.11778457112030211</v>
      </c>
      <c r="K12" s="10">
        <v>4852</v>
      </c>
      <c r="L12" s="10">
        <v>4852</v>
      </c>
      <c r="M12" s="10">
        <v>4831</v>
      </c>
      <c r="N12" s="10">
        <v>1502</v>
      </c>
      <c r="O12" s="22">
        <f>K12/$K$16</f>
        <v>0.1117071486128698</v>
      </c>
      <c r="P12" s="22">
        <f>L12/$L$16</f>
        <v>0.1117071486128698</v>
      </c>
      <c r="Q12" s="22">
        <f>M12/$M$16</f>
        <v>0.11175368386962456</v>
      </c>
      <c r="R12" s="22">
        <f>N12/$N$16</f>
        <v>0.11794267765999215</v>
      </c>
      <c r="S12" s="10">
        <v>-130</v>
      </c>
      <c r="T12" s="11">
        <f t="shared" si="8"/>
        <v>-2.6793075020610058E-2</v>
      </c>
    </row>
    <row r="13" spans="1:21" x14ac:dyDescent="0.25">
      <c r="A13" s="5" t="s">
        <v>18</v>
      </c>
      <c r="B13" s="5" t="s">
        <v>15</v>
      </c>
      <c r="C13" s="10">
        <v>3801</v>
      </c>
      <c r="D13" s="10">
        <v>3801</v>
      </c>
      <c r="E13" s="10">
        <v>3785</v>
      </c>
      <c r="F13" s="10">
        <v>1151</v>
      </c>
      <c r="G13" s="22">
        <f t="shared" si="0"/>
        <v>8.781333025297447E-2</v>
      </c>
      <c r="H13" s="22">
        <f t="shared" si="1"/>
        <v>8.781333025297447E-2</v>
      </c>
      <c r="I13" s="22">
        <f t="shared" si="2"/>
        <v>8.7762010758671863E-2</v>
      </c>
      <c r="J13" s="22">
        <f t="shared" si="3"/>
        <v>0.10348858119043337</v>
      </c>
      <c r="K13" s="10">
        <v>3862</v>
      </c>
      <c r="L13" s="10">
        <v>3862</v>
      </c>
      <c r="M13" s="10">
        <v>3832</v>
      </c>
      <c r="N13" s="10">
        <v>1278</v>
      </c>
      <c r="O13" s="22">
        <f t="shared" si="4"/>
        <v>8.891446989754806E-2</v>
      </c>
      <c r="P13" s="22">
        <f t="shared" si="5"/>
        <v>8.891446989754806E-2</v>
      </c>
      <c r="Q13" s="22">
        <f t="shared" si="6"/>
        <v>8.8644197182446968E-2</v>
      </c>
      <c r="R13" s="22">
        <f t="shared" si="7"/>
        <v>0.10035335689045936</v>
      </c>
      <c r="S13" s="10">
        <v>-61</v>
      </c>
      <c r="T13" s="11">
        <f t="shared" si="8"/>
        <v>-1.5794924909373381E-2</v>
      </c>
    </row>
    <row r="14" spans="1:21" x14ac:dyDescent="0.25">
      <c r="A14" s="5" t="s">
        <v>19</v>
      </c>
      <c r="B14" s="5" t="s">
        <v>15</v>
      </c>
      <c r="C14" s="10">
        <v>13755</v>
      </c>
      <c r="D14" s="10">
        <v>13755</v>
      </c>
      <c r="E14" s="10">
        <v>13718</v>
      </c>
      <c r="F14" s="10">
        <v>3051</v>
      </c>
      <c r="G14" s="22">
        <f t="shared" si="0"/>
        <v>0.31777752108120594</v>
      </c>
      <c r="H14" s="22">
        <f>D14/$D$16</f>
        <v>0.31777752108120594</v>
      </c>
      <c r="I14" s="22">
        <f>E14/$E$16</f>
        <v>0.31807642366907807</v>
      </c>
      <c r="J14" s="22">
        <f>F14/$F$16</f>
        <v>0.27432116525804712</v>
      </c>
      <c r="K14" s="10">
        <v>13644</v>
      </c>
      <c r="L14" s="10">
        <v>13644</v>
      </c>
      <c r="M14" s="10">
        <v>13597</v>
      </c>
      <c r="N14" s="10">
        <v>3546</v>
      </c>
      <c r="O14" s="22">
        <f>K14/$K$16</f>
        <v>0.31412455393116151</v>
      </c>
      <c r="P14" s="22">
        <f>L14/$L$16</f>
        <v>0.31412455393116151</v>
      </c>
      <c r="Q14" s="22">
        <f>M14/$M$16</f>
        <v>0.31453422471026393</v>
      </c>
      <c r="R14" s="22">
        <f>N14/$N$16</f>
        <v>0.27844522968197882</v>
      </c>
      <c r="S14" s="10">
        <v>111</v>
      </c>
      <c r="T14" s="11">
        <f t="shared" si="8"/>
        <v>8.1354441512752861E-3</v>
      </c>
    </row>
    <row r="15" spans="1:2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1" s="9" customFormat="1" x14ac:dyDescent="0.25">
      <c r="A16" s="73" t="s">
        <v>21</v>
      </c>
      <c r="B16" s="74"/>
      <c r="C16" s="12">
        <f>SUM(C10,C11,C12,C13,C14)</f>
        <v>43285</v>
      </c>
      <c r="D16" s="12">
        <f t="shared" ref="D16:R16" si="9">SUM(D10,D11,D12,D13,D14)</f>
        <v>43285</v>
      </c>
      <c r="E16" s="12">
        <f t="shared" si="9"/>
        <v>43128</v>
      </c>
      <c r="F16" s="12">
        <f t="shared" si="9"/>
        <v>11122</v>
      </c>
      <c r="G16" s="48">
        <f t="shared" si="9"/>
        <v>1</v>
      </c>
      <c r="H16" s="48">
        <f t="shared" si="9"/>
        <v>1</v>
      </c>
      <c r="I16" s="48">
        <f t="shared" si="9"/>
        <v>1</v>
      </c>
      <c r="J16" s="48">
        <f t="shared" si="9"/>
        <v>1</v>
      </c>
      <c r="K16" s="12">
        <f t="shared" si="9"/>
        <v>43435</v>
      </c>
      <c r="L16" s="12">
        <f t="shared" si="9"/>
        <v>43435</v>
      </c>
      <c r="M16" s="12">
        <f t="shared" si="9"/>
        <v>43229</v>
      </c>
      <c r="N16" s="12">
        <f t="shared" si="9"/>
        <v>12735</v>
      </c>
      <c r="O16" s="47">
        <f t="shared" si="9"/>
        <v>1</v>
      </c>
      <c r="P16" s="47">
        <f t="shared" si="9"/>
        <v>1</v>
      </c>
      <c r="Q16" s="47">
        <f t="shared" si="9"/>
        <v>1</v>
      </c>
      <c r="R16" s="47">
        <f t="shared" si="9"/>
        <v>1</v>
      </c>
      <c r="S16" s="12">
        <f>SUM(S10,S11,S12,S13,S14)</f>
        <v>-150</v>
      </c>
      <c r="T16" s="13">
        <f>S16/K16</f>
        <v>-3.4534361689881432E-3</v>
      </c>
      <c r="U16" s="9">
        <f>SUM(U10,U11,U12,U13,U14)</f>
        <v>0</v>
      </c>
    </row>
    <row r="17" spans="1:21" x14ac:dyDescent="0.25">
      <c r="A17" s="69" t="s">
        <v>20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</sheetData>
  <mergeCells count="34"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A6:A9"/>
    <mergeCell ref="B6:B9"/>
    <mergeCell ref="C6:J6"/>
    <mergeCell ref="A1:U1"/>
    <mergeCell ref="A2:U2"/>
    <mergeCell ref="A3:U3"/>
    <mergeCell ref="A4:U4"/>
    <mergeCell ref="A5:U5"/>
    <mergeCell ref="K6:R6"/>
    <mergeCell ref="S6:T6"/>
    <mergeCell ref="D7:F7"/>
    <mergeCell ref="G7:G9"/>
    <mergeCell ref="H7:J7"/>
    <mergeCell ref="K7:K9"/>
    <mergeCell ref="L7:N7"/>
    <mergeCell ref="L8:L9"/>
    <mergeCell ref="M8:M9"/>
    <mergeCell ref="N8:N9"/>
    <mergeCell ref="P8:P9"/>
    <mergeCell ref="Q8:Q9"/>
    <mergeCell ref="R8:R9"/>
  </mergeCells>
  <pageMargins left="0.7" right="0.7" top="0.75" bottom="0.75" header="0.3" footer="0.3"/>
  <pageSetup paperSize="9" orientation="portrait" horizontalDpi="300" verticalDpi="300" r:id="rId1"/>
  <ignoredErrors>
    <ignoredError sqref="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26</vt:i4>
      </vt:variant>
    </vt:vector>
  </HeadingPairs>
  <TitlesOfParts>
    <vt:vector size="39" baseType="lpstr">
      <vt:lpstr>2018</vt:lpstr>
      <vt:lpstr>2018-01</vt:lpstr>
      <vt:lpstr>2018-02</vt:lpstr>
      <vt:lpstr>2018-03</vt:lpstr>
      <vt:lpstr>2018-04</vt:lpstr>
      <vt:lpstr>2018-05</vt:lpstr>
      <vt:lpstr>2018-06</vt:lpstr>
      <vt:lpstr>2018-07</vt:lpstr>
      <vt:lpstr>2018-08</vt:lpstr>
      <vt:lpstr>2018-09</vt:lpstr>
      <vt:lpstr>2018-10</vt:lpstr>
      <vt:lpstr>2018-11</vt:lpstr>
      <vt:lpstr>2018-12</vt:lpstr>
      <vt:lpstr>'2018'!page\x2dtotal</vt:lpstr>
      <vt:lpstr>'2018-01'!page\x2dtotal</vt:lpstr>
      <vt:lpstr>'2018-02'!page\x2dtotal</vt:lpstr>
      <vt:lpstr>'2018-03'!page\x2dtotal</vt:lpstr>
      <vt:lpstr>'2018-04'!page\x2dtotal</vt:lpstr>
      <vt:lpstr>'2018-05'!page\x2dtotal</vt:lpstr>
      <vt:lpstr>'2018-06'!page\x2dtotal</vt:lpstr>
      <vt:lpstr>'2018-07'!page\x2dtotal</vt:lpstr>
      <vt:lpstr>'2018-08'!page\x2dtotal</vt:lpstr>
      <vt:lpstr>'2018-09'!page\x2dtotal</vt:lpstr>
      <vt:lpstr>'2018-10'!page\x2dtotal</vt:lpstr>
      <vt:lpstr>'2018-11'!page\x2dtotal</vt:lpstr>
      <vt:lpstr>'2018-12'!page\x2dtotal</vt:lpstr>
      <vt:lpstr>'2018'!page\x2dtotal\x2dmaster0</vt:lpstr>
      <vt:lpstr>'2018-01'!page\x2dtotal\x2dmaster0</vt:lpstr>
      <vt:lpstr>'2018-02'!page\x2dtotal\x2dmaster0</vt:lpstr>
      <vt:lpstr>'2018-03'!page\x2dtotal\x2dmaster0</vt:lpstr>
      <vt:lpstr>'2018-04'!page\x2dtotal\x2dmaster0</vt:lpstr>
      <vt:lpstr>'2018-05'!page\x2dtotal\x2dmaster0</vt:lpstr>
      <vt:lpstr>'2018-06'!page\x2dtotal\x2dmaster0</vt:lpstr>
      <vt:lpstr>'2018-07'!page\x2dtotal\x2dmaster0</vt:lpstr>
      <vt:lpstr>'2018-08'!page\x2dtotal\x2dmaster0</vt:lpstr>
      <vt:lpstr>'2018-09'!page\x2dtotal\x2dmaster0</vt:lpstr>
      <vt:lpstr>'2018-10'!page\x2dtotal\x2dmaster0</vt:lpstr>
      <vt:lpstr>'2018-11'!page\x2dtotal\x2dmaster0</vt:lpstr>
      <vt:lpstr>'2018-12'!page\x2dtotal\x2dmaster0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2017-12-04T12:26:29Z</dcterms:created>
  <dcterms:modified xsi:type="dcterms:W3CDTF">2019-01-31T10:59:49Z</dcterms:modified>
</cp:coreProperties>
</file>