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635" tabRatio="669"/>
  </bookViews>
  <sheets>
    <sheet name="2021" sheetId="22" r:id="rId1"/>
    <sheet name="2021 I pusmetis" sheetId="26" r:id="rId2"/>
    <sheet name="2021 II pusmetis" sheetId="27" r:id="rId3"/>
  </sheets>
  <definedNames>
    <definedName name="page\x2dtotal" localSheetId="0">'2021'!$A$17</definedName>
    <definedName name="page\x2dtotal" localSheetId="1">'2021 I pusmetis'!$A$17</definedName>
    <definedName name="page\x2dtotal" localSheetId="2">'2021 II pusmetis'!$A$17</definedName>
    <definedName name="page\x2dtotal">#REF!</definedName>
    <definedName name="page\x2dtotal\x2dmaster0" localSheetId="0">'2021'!$A$17</definedName>
    <definedName name="page\x2dtotal\x2dmaster0" localSheetId="1">'2021 I pusmetis'!$A$17</definedName>
    <definedName name="page\x2dtotal\x2dmaster0" localSheetId="2">'2021 II pusmetis'!$A$17</definedName>
    <definedName name="page\x2dtotal\x2dmaster0">#REF!</definedName>
  </definedNames>
  <calcPr calcId="152511"/>
</workbook>
</file>

<file path=xl/calcChain.xml><?xml version="1.0" encoding="utf-8"?>
<calcChain xmlns="http://schemas.openxmlformats.org/spreadsheetml/2006/main">
  <c r="O14" i="27" l="1"/>
  <c r="O13" i="27"/>
  <c r="O12" i="27"/>
  <c r="O11" i="27"/>
  <c r="O10" i="27"/>
  <c r="K16" i="27"/>
  <c r="O14" i="26"/>
  <c r="O13" i="26"/>
  <c r="O12" i="26"/>
  <c r="O11" i="26"/>
  <c r="O10" i="26"/>
  <c r="O16" i="27"/>
  <c r="N16" i="27"/>
  <c r="R10" i="27" s="1"/>
  <c r="M16" i="27"/>
  <c r="Q11" i="27" s="1"/>
  <c r="L16" i="27"/>
  <c r="P10" i="27" s="1"/>
  <c r="F16" i="27"/>
  <c r="J14" i="27" s="1"/>
  <c r="E16" i="27"/>
  <c r="I14" i="27" s="1"/>
  <c r="D16" i="27"/>
  <c r="H13" i="27" s="1"/>
  <c r="C16" i="27"/>
  <c r="G13" i="27" s="1"/>
  <c r="S14" i="27"/>
  <c r="T14" i="27" s="1"/>
  <c r="S13" i="27"/>
  <c r="T13" i="27" s="1"/>
  <c r="S12" i="27"/>
  <c r="T12" i="27" s="1"/>
  <c r="S11" i="27"/>
  <c r="T11" i="27" s="1"/>
  <c r="S10" i="27"/>
  <c r="G12" i="27" l="1"/>
  <c r="G10" i="27"/>
  <c r="G14" i="27"/>
  <c r="G16" i="27" s="1"/>
  <c r="R12" i="27"/>
  <c r="R14" i="27"/>
  <c r="R11" i="27"/>
  <c r="R13" i="27"/>
  <c r="Q12" i="27"/>
  <c r="P13" i="27"/>
  <c r="P12" i="27"/>
  <c r="P11" i="27"/>
  <c r="P14" i="27"/>
  <c r="J10" i="27"/>
  <c r="J11" i="27"/>
  <c r="J12" i="27"/>
  <c r="J13" i="27"/>
  <c r="I11" i="27"/>
  <c r="G11" i="27"/>
  <c r="S16" i="27"/>
  <c r="T16" i="27" s="1"/>
  <c r="H14" i="27"/>
  <c r="H10" i="27"/>
  <c r="H11" i="27"/>
  <c r="H12" i="27"/>
  <c r="T10" i="27"/>
  <c r="I12" i="27"/>
  <c r="Q13" i="27"/>
  <c r="Q10" i="27"/>
  <c r="I13" i="27"/>
  <c r="Q14" i="27"/>
  <c r="I10" i="27"/>
  <c r="O16" i="26"/>
  <c r="N16" i="26"/>
  <c r="R12" i="26" s="1"/>
  <c r="M16" i="26"/>
  <c r="Q12" i="26" s="1"/>
  <c r="L16" i="26"/>
  <c r="P14" i="26" s="1"/>
  <c r="K16" i="26"/>
  <c r="F16" i="26"/>
  <c r="J14" i="26" s="1"/>
  <c r="E16" i="26"/>
  <c r="I10" i="26" s="1"/>
  <c r="D16" i="26"/>
  <c r="H14" i="26" s="1"/>
  <c r="C16" i="26"/>
  <c r="G14" i="26" s="1"/>
  <c r="S14" i="26"/>
  <c r="T14" i="26" s="1"/>
  <c r="S13" i="26"/>
  <c r="T13" i="26" s="1"/>
  <c r="S12" i="26"/>
  <c r="T12" i="26" s="1"/>
  <c r="S11" i="26"/>
  <c r="T11" i="26" s="1"/>
  <c r="S10" i="26"/>
  <c r="G10" i="26"/>
  <c r="R16" i="27" l="1"/>
  <c r="P16" i="27"/>
  <c r="Q16" i="27"/>
  <c r="J16" i="27"/>
  <c r="I16" i="27"/>
  <c r="H16" i="27"/>
  <c r="Q14" i="26"/>
  <c r="R14" i="26"/>
  <c r="R10" i="26"/>
  <c r="R13" i="26"/>
  <c r="Q13" i="26"/>
  <c r="Q11" i="26"/>
  <c r="Q10" i="26"/>
  <c r="P11" i="26"/>
  <c r="P12" i="26"/>
  <c r="R11" i="26"/>
  <c r="J10" i="26"/>
  <c r="J13" i="26"/>
  <c r="J12" i="26"/>
  <c r="J11" i="26"/>
  <c r="G11" i="26"/>
  <c r="G12" i="26"/>
  <c r="H11" i="26"/>
  <c r="H10" i="26"/>
  <c r="S16" i="26"/>
  <c r="T16" i="26" s="1"/>
  <c r="I13" i="26"/>
  <c r="I11" i="26"/>
  <c r="I12" i="26"/>
  <c r="I14" i="26"/>
  <c r="H12" i="26"/>
  <c r="G13" i="26"/>
  <c r="G16" i="26" s="1"/>
  <c r="P13" i="26"/>
  <c r="P10" i="26"/>
  <c r="T10" i="26"/>
  <c r="H13" i="26"/>
  <c r="Q16" i="26" l="1"/>
  <c r="R16" i="26"/>
  <c r="P16" i="26"/>
  <c r="I16" i="26"/>
  <c r="J16" i="26"/>
  <c r="H16" i="26"/>
  <c r="N16" i="22"/>
  <c r="R14" i="22" s="1"/>
  <c r="M16" i="22"/>
  <c r="Q14" i="22" s="1"/>
  <c r="L16" i="22"/>
  <c r="P14" i="22" s="1"/>
  <c r="K16" i="22"/>
  <c r="F16" i="22"/>
  <c r="J12" i="22" s="1"/>
  <c r="E16" i="22"/>
  <c r="I14" i="22" s="1"/>
  <c r="D16" i="22"/>
  <c r="H14" i="22" s="1"/>
  <c r="C16" i="22"/>
  <c r="G11" i="22" s="1"/>
  <c r="S14" i="22"/>
  <c r="T14" i="22" s="1"/>
  <c r="S13" i="22"/>
  <c r="T13" i="22" s="1"/>
  <c r="S12" i="22"/>
  <c r="T12" i="22" s="1"/>
  <c r="S11" i="22"/>
  <c r="T11" i="22" s="1"/>
  <c r="S10" i="22"/>
  <c r="Q11" i="22" l="1"/>
  <c r="O14" i="22"/>
  <c r="O10" i="22"/>
  <c r="O13" i="22"/>
  <c r="O11" i="22"/>
  <c r="O12" i="22"/>
  <c r="G10" i="22"/>
  <c r="H11" i="22"/>
  <c r="G13" i="22"/>
  <c r="H13" i="22"/>
  <c r="G12" i="22"/>
  <c r="G14" i="22"/>
  <c r="R12" i="22"/>
  <c r="R13" i="22"/>
  <c r="R11" i="22"/>
  <c r="R10" i="22"/>
  <c r="J10" i="22"/>
  <c r="P13" i="22"/>
  <c r="P11" i="22"/>
  <c r="Q13" i="22"/>
  <c r="I13" i="22"/>
  <c r="I11" i="22"/>
  <c r="J13" i="22"/>
  <c r="J14" i="22"/>
  <c r="S16" i="22"/>
  <c r="T16" i="22" s="1"/>
  <c r="J11" i="22"/>
  <c r="H10" i="22"/>
  <c r="P10" i="22"/>
  <c r="T10" i="22"/>
  <c r="H12" i="22"/>
  <c r="P12" i="22"/>
  <c r="I10" i="22"/>
  <c r="Q10" i="22"/>
  <c r="I12" i="22"/>
  <c r="Q12" i="22"/>
  <c r="O16" i="22" l="1"/>
  <c r="R16" i="22"/>
  <c r="Q16" i="22"/>
  <c r="G16" i="22"/>
  <c r="J16" i="22"/>
  <c r="P16" i="22"/>
  <c r="I16" i="22"/>
  <c r="H16" i="22"/>
</calcChain>
</file>

<file path=xl/sharedStrings.xml><?xml version="1.0" encoding="utf-8"?>
<sst xmlns="http://schemas.openxmlformats.org/spreadsheetml/2006/main" count="131" uniqueCount="29">
  <si>
    <t xml:space="preserve">i.MAS vartotojų skaičiaus ataskaita </t>
  </si>
  <si>
    <t>AVMI</t>
  </si>
  <si>
    <t>Savivaldybė</t>
  </si>
  <si>
    <t>Ataskaitinis laikotarpis</t>
  </si>
  <si>
    <t>Praėjęs laikotarpis</t>
  </si>
  <si>
    <t>Skirtumas</t>
  </si>
  <si>
    <t>Vartotojų skaičius</t>
  </si>
  <si>
    <t>Iš jų:</t>
  </si>
  <si>
    <t>Dalis pagal visas apskritis ir savivaldybes,%</t>
  </si>
  <si>
    <t>Skaičius</t>
  </si>
  <si>
    <t>%</t>
  </si>
  <si>
    <t>i.MAS</t>
  </si>
  <si>
    <t>i.SAF</t>
  </si>
  <si>
    <t>i.VAZ</t>
  </si>
  <si>
    <t>Kauno AVMI</t>
  </si>
  <si>
    <t>-</t>
  </si>
  <si>
    <t>Klaipėdos AVMI</t>
  </si>
  <si>
    <t>Panevėžio AVMI</t>
  </si>
  <si>
    <t>Šiaulių AVMI</t>
  </si>
  <si>
    <t>Vilniaus AVMI</t>
  </si>
  <si>
    <t/>
  </si>
  <si>
    <t>Suma</t>
  </si>
  <si>
    <t>Ataskaitinis laikotarpis: 2021-01-01 - 2021-12-31</t>
  </si>
  <si>
    <t>Ataskaitinis laikotarpis: 2021-01-01 - 2021-06-30</t>
  </si>
  <si>
    <t>Praėjęs laikotarpis:  2020-01-01 - 2020-06-30</t>
  </si>
  <si>
    <r>
      <rPr>
        <sz val="12"/>
        <color rgb="FF333333"/>
        <rFont val="Arial"/>
        <family val="2"/>
        <charset val="186"/>
      </rPr>
      <t xml:space="preserve">Ataskaitos sugeneravimo data: </t>
    </r>
    <r>
      <rPr>
        <sz val="12"/>
        <color theme="1"/>
        <rFont val="Arial"/>
        <family val="2"/>
        <charset val="186"/>
      </rPr>
      <t>2022-01-10 11:15</t>
    </r>
  </si>
  <si>
    <t>Praėjęs laikotarpis: 2020-01-01 - 2020-12-31</t>
  </si>
  <si>
    <t>Ataskaitinis laikotarpis: 2021-07-01 - 2021-12-31</t>
  </si>
  <si>
    <t>Praėjęs laikotarpis:  2020-07-01 - 2020-12-31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</si>
</sst>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</font>
    <font>
      <sz val="16"/>
      <color theme="1"/>
      <name val="Arial"/>
    </font>
    <font>
      <sz val="12"/>
      <color theme="1"/>
      <name val="Arial"/>
    </font>
    <font>
      <b/>
      <sz val="12"/>
      <color rgb="FF333333"/>
      <name val="Arial"/>
    </font>
    <font>
      <b/>
      <sz val="11"/>
      <color theme="1"/>
      <name val="Arial"/>
    </font>
    <font>
      <sz val="10"/>
      <color theme="1"/>
      <name val="Arial"/>
    </font>
    <font>
      <sz val="12"/>
      <color theme="1"/>
      <name val="Arial"/>
      <family val="2"/>
      <charset val="186"/>
    </font>
    <font>
      <sz val="11"/>
      <color theme="1"/>
      <name val="Calibri"/>
      <family val="2"/>
      <charset val="186"/>
    </font>
    <font>
      <sz val="12"/>
      <color rgb="FF333333"/>
      <name val="Arial"/>
      <family val="2"/>
      <charset val="186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BDBDB"/>
      </patternFill>
    </fill>
    <fill>
      <patternFill patternType="solid">
        <fgColor rgb="FFEDEDED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30">
    <xf numFmtId="0" fontId="0" fillId="0" borderId="0" xfId="0"/>
    <xf numFmtId="0" fontId="5" fillId="3" borderId="1" xfId="0" applyNumberFormat="1" applyFont="1" applyFill="1" applyBorder="1" applyAlignment="1">
      <alignment horizontal="left" vertical="center" wrapText="1"/>
    </xf>
    <xf numFmtId="3" fontId="5" fillId="3" borderId="1" xfId="0" applyNumberFormat="1" applyFont="1" applyFill="1" applyBorder="1" applyAlignment="1">
      <alignment horizontal="left" vertical="center" wrapText="1"/>
    </xf>
    <xf numFmtId="9" fontId="5" fillId="3" borderId="1" xfId="1" applyFont="1" applyFill="1" applyBorder="1" applyAlignment="1">
      <alignment horizontal="left" vertical="center" wrapText="1"/>
    </xf>
    <xf numFmtId="10" fontId="5" fillId="3" borderId="1" xfId="1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10" fontId="5" fillId="3" borderId="1" xfId="0" applyNumberFormat="1" applyFont="1" applyFill="1" applyBorder="1" applyAlignment="1">
      <alignment horizontal="left" vertical="center" wrapText="1"/>
    </xf>
    <xf numFmtId="0" fontId="5" fillId="3" borderId="1" xfId="0" applyNumberFormat="1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7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0" fontId="0" fillId="2" borderId="5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3" fontId="5" fillId="3" borderId="5" xfId="0" applyNumberFormat="1" applyFont="1" applyFill="1" applyBorder="1" applyAlignment="1">
      <alignment horizontal="left" vertical="center" wrapText="1"/>
    </xf>
    <xf numFmtId="3" fontId="5" fillId="3" borderId="7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inden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</a:t>
            </a:r>
            <a:r>
              <a:rPr lang="lt-LT" baseline="0"/>
              <a:t> vartotojų skaičius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'2021'!$D$8</c:f>
              <c:strCache>
                <c:ptCount val="1"/>
                <c:pt idx="0">
                  <c:v>i.MAS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('2021'!$D$9,'2021'!$D$16)</c15:sqref>
                  </c15:fullRef>
                </c:ext>
              </c:extLst>
              <c:f>'2021'!$D$16</c:f>
              <c:numCache>
                <c:formatCode>#,##0</c:formatCode>
                <c:ptCount val="1"/>
                <c:pt idx="0">
                  <c:v>108216</c:v>
                </c:pt>
              </c:numCache>
            </c:numRef>
          </c:val>
        </c:ser>
        <c:ser>
          <c:idx val="1"/>
          <c:order val="1"/>
          <c:tx>
            <c:strRef>
              <c:f>'2021'!$E$8</c:f>
              <c:strCache>
                <c:ptCount val="1"/>
                <c:pt idx="0">
                  <c:v>i.SAF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('2021'!$E$9,'2021'!$E$16)</c15:sqref>
                  </c15:fullRef>
                </c:ext>
              </c:extLst>
              <c:f>'2021'!$E$16</c:f>
              <c:numCache>
                <c:formatCode>#,##0</c:formatCode>
                <c:ptCount val="1"/>
                <c:pt idx="0">
                  <c:v>107949</c:v>
                </c:pt>
              </c:numCache>
            </c:numRef>
          </c:val>
        </c:ser>
        <c:ser>
          <c:idx val="2"/>
          <c:order val="2"/>
          <c:tx>
            <c:strRef>
              <c:f>'2021'!$F$8</c:f>
              <c:strCache>
                <c:ptCount val="1"/>
                <c:pt idx="0">
                  <c:v>i.VAZ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('2021'!$F$9,'2021'!$F$16)</c15:sqref>
                  </c15:fullRef>
                </c:ext>
              </c:extLst>
              <c:f>'2021'!$F$16</c:f>
              <c:numCache>
                <c:formatCode>#,##0</c:formatCode>
                <c:ptCount val="1"/>
                <c:pt idx="0">
                  <c:v>34327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7798672"/>
        <c:axId val="390157824"/>
      </c:barChart>
      <c:catAx>
        <c:axId val="2077986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90157824"/>
        <c:crosses val="autoZero"/>
        <c:auto val="1"/>
        <c:lblAlgn val="ctr"/>
        <c:lblOffset val="100"/>
        <c:noMultiLvlLbl val="0"/>
      </c:catAx>
      <c:valAx>
        <c:axId val="39015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207798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i.VAZ vartotojų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('2021 I pusmetis'!$A$10,'2021 I pusmetis'!$A$11,'2021 I pusmetis'!$A$12,'2021 I pusmetis'!$A$13,'2021 I pusmetis'!$A$14)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('2021 I pusmetis'!$F$10,'2021 I pusmetis'!$F$11,'2021 I pusmetis'!$F$12,'2021 I pusmetis'!$F$13,'2021 I pusmetis'!$F$14)</c:f>
              <c:numCache>
                <c:formatCode>General</c:formatCode>
                <c:ptCount val="5"/>
                <c:pt idx="0">
                  <c:v>7616</c:v>
                </c:pt>
                <c:pt idx="1">
                  <c:v>4439</c:v>
                </c:pt>
                <c:pt idx="2">
                  <c:v>2681</c:v>
                </c:pt>
                <c:pt idx="3">
                  <c:v>2352</c:v>
                </c:pt>
                <c:pt idx="4">
                  <c:v>7746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ir i.VAZ</a:t>
            </a:r>
            <a:r>
              <a:rPr lang="lt-LT" baseline="0"/>
              <a:t> naudotojų skaičiaus pokytis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'2021 I pusmetis'!$E$8:$E$9</c:f>
              <c:strCache>
                <c:ptCount val="1"/>
                <c:pt idx="0">
                  <c:v>i.SAF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('2021 I pusmetis'!$M$16,'2021 I pusmetis'!$E$16)</c:f>
              <c:numCache>
                <c:formatCode>#,##0</c:formatCode>
                <c:ptCount val="2"/>
                <c:pt idx="0">
                  <c:v>85149</c:v>
                </c:pt>
                <c:pt idx="1">
                  <c:v>85098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'2021 I pusmetis'!$F$8:$F$9</c:f>
              <c:strCache>
                <c:ptCount val="1"/>
                <c:pt idx="0">
                  <c:v>i.VAZ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('2021 I pusmetis'!$N$16,'2021 I pusmetis'!$F$16)</c:f>
              <c:numCache>
                <c:formatCode>#,##0</c:formatCode>
                <c:ptCount val="2"/>
                <c:pt idx="0">
                  <c:v>24497</c:v>
                </c:pt>
                <c:pt idx="1">
                  <c:v>24834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90147488"/>
        <c:axId val="390148576"/>
      </c:lineChart>
      <c:catAx>
        <c:axId val="39014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390148576"/>
        <c:crosses val="autoZero"/>
        <c:auto val="1"/>
        <c:lblAlgn val="ctr"/>
        <c:lblOffset val="100"/>
        <c:noMultiLvlLbl val="0"/>
      </c:catAx>
      <c:valAx>
        <c:axId val="39014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390147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i.MAS</a:t>
            </a:r>
            <a:r>
              <a:rPr lang="lt-LT"/>
              <a:t> naudotojų skaičiaus pokytis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'2021 I pusmetis'!$D$8</c:f>
              <c:strCache>
                <c:ptCount val="1"/>
                <c:pt idx="0">
                  <c:v>i.MAS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('2021 I pusmetis'!$L$16,'2021 I pusmetis'!$D$16)</c:f>
              <c:numCache>
                <c:formatCode>#,##0</c:formatCode>
                <c:ptCount val="2"/>
                <c:pt idx="0">
                  <c:v>85389</c:v>
                </c:pt>
                <c:pt idx="1">
                  <c:v>85362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90156736"/>
        <c:axId val="390152384"/>
      </c:lineChart>
      <c:catAx>
        <c:axId val="390156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390152384"/>
        <c:crosses val="autoZero"/>
        <c:auto val="1"/>
        <c:lblAlgn val="ctr"/>
        <c:lblOffset val="100"/>
        <c:noMultiLvlLbl val="0"/>
      </c:catAx>
      <c:valAx>
        <c:axId val="39015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390156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</a:t>
            </a:r>
            <a:r>
              <a:rPr lang="lt-LT" baseline="0"/>
              <a:t> vartotojų skaičius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 II pusmetis'!$D$8</c:f>
              <c:strCache>
                <c:ptCount val="1"/>
                <c:pt idx="0">
                  <c:v>i.MAS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('2021 II pusmetis'!$D$9,'2021 II pusmetis'!$D$16)</c15:sqref>
                  </c15:fullRef>
                </c:ext>
              </c:extLst>
              <c:f>'2021 II pusmetis'!$D$16</c:f>
              <c:numCache>
                <c:formatCode>#,##0</c:formatCode>
                <c:ptCount val="1"/>
                <c:pt idx="0">
                  <c:v>80766</c:v>
                </c:pt>
              </c:numCache>
            </c:numRef>
          </c:val>
        </c:ser>
        <c:ser>
          <c:idx val="1"/>
          <c:order val="1"/>
          <c:tx>
            <c:strRef>
              <c:f>'2021 II pusmetis'!$E$8</c:f>
              <c:strCache>
                <c:ptCount val="1"/>
                <c:pt idx="0">
                  <c:v>i.SAF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('2021 II pusmetis'!$E$9,'2021 II pusmetis'!$E$16)</c15:sqref>
                  </c15:fullRef>
                </c:ext>
              </c:extLst>
              <c:f>'2021 II pusmetis'!$E$16</c:f>
              <c:numCache>
                <c:formatCode>#,##0</c:formatCode>
                <c:ptCount val="1"/>
                <c:pt idx="0">
                  <c:v>80533</c:v>
                </c:pt>
              </c:numCache>
            </c:numRef>
          </c:val>
        </c:ser>
        <c:ser>
          <c:idx val="2"/>
          <c:order val="2"/>
          <c:tx>
            <c:strRef>
              <c:f>'2021 II pusmetis'!$F$8</c:f>
              <c:strCache>
                <c:ptCount val="1"/>
                <c:pt idx="0">
                  <c:v>i.VAZ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('2021 II pusmetis'!$F$9,'2021 II pusmetis'!$F$16)</c15:sqref>
                  </c15:fullRef>
                </c:ext>
              </c:extLst>
              <c:f>'2021 II pusmetis'!$F$16</c:f>
              <c:numCache>
                <c:formatCode>#,##0</c:formatCode>
                <c:ptCount val="1"/>
                <c:pt idx="0">
                  <c:v>22712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0145856"/>
        <c:axId val="390157280"/>
      </c:barChart>
      <c:catAx>
        <c:axId val="3901458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90157280"/>
        <c:crosses val="autoZero"/>
        <c:auto val="1"/>
        <c:lblAlgn val="ctr"/>
        <c:lblOffset val="100"/>
        <c:noMultiLvlLbl val="0"/>
      </c:catAx>
      <c:valAx>
        <c:axId val="390157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390145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 vartotojų</a:t>
            </a:r>
            <a:r>
              <a:rPr lang="lt-LT" baseline="0"/>
              <a:t>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('2021 II pusmetis'!$A$10,'2021 II pusmetis'!$A$11,'2021 II pusmetis'!$A$12,'2021 II pusmetis'!$A$13,'2021 II pusmetis'!$A$14)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('2021 II pusmetis'!$D$10,'2021 II pusmetis'!$D$11,'2021 II pusmetis'!$D$12,'2021 II pusmetis'!$D$13,'2021 II pusmetis'!$D$14)</c:f>
              <c:numCache>
                <c:formatCode>General</c:formatCode>
                <c:ptCount val="5"/>
                <c:pt idx="0">
                  <c:v>23289</c:v>
                </c:pt>
                <c:pt idx="1">
                  <c:v>15389</c:v>
                </c:pt>
                <c:pt idx="2">
                  <c:v>8944</c:v>
                </c:pt>
                <c:pt idx="3">
                  <c:v>7337</c:v>
                </c:pt>
                <c:pt idx="4">
                  <c:v>25807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vartotojų</a:t>
            </a:r>
            <a:r>
              <a:rPr lang="lt-LT" baseline="0"/>
              <a:t>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('2021 II pusmetis'!$A$10,'2021 II pusmetis'!$A$11,'2021 II pusmetis'!$A$12,'2021 II pusmetis'!$A$13,'2021 II pusmetis'!$A$14)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('2021 II pusmetis'!$E$10,'2021 II pusmetis'!$E$11,'2021 II pusmetis'!$E$12,'2021 II pusmetis'!$E$13,'2021 II pusmetis'!$E$14)</c:f>
              <c:numCache>
                <c:formatCode>General</c:formatCode>
                <c:ptCount val="5"/>
                <c:pt idx="0">
                  <c:v>23215</c:v>
                </c:pt>
                <c:pt idx="1">
                  <c:v>15342</c:v>
                </c:pt>
                <c:pt idx="2">
                  <c:v>8918</c:v>
                </c:pt>
                <c:pt idx="3">
                  <c:v>7313</c:v>
                </c:pt>
                <c:pt idx="4">
                  <c:v>25745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i.VAZ vartotojų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('2021 II pusmetis'!$A$10,'2021 II pusmetis'!$A$11,'2021 II pusmetis'!$A$12,'2021 II pusmetis'!$A$13,'2021 II pusmetis'!$A$14)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('2021 II pusmetis'!$F$10,'2021 II pusmetis'!$F$11,'2021 II pusmetis'!$F$12,'2021 II pusmetis'!$F$13,'2021 II pusmetis'!$F$14)</c:f>
              <c:numCache>
                <c:formatCode>General</c:formatCode>
                <c:ptCount val="5"/>
                <c:pt idx="0">
                  <c:v>6947</c:v>
                </c:pt>
                <c:pt idx="1">
                  <c:v>4091</c:v>
                </c:pt>
                <c:pt idx="2">
                  <c:v>2495</c:v>
                </c:pt>
                <c:pt idx="3">
                  <c:v>2139</c:v>
                </c:pt>
                <c:pt idx="4">
                  <c:v>7040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ir i.VAZ</a:t>
            </a:r>
            <a:r>
              <a:rPr lang="lt-LT" baseline="0"/>
              <a:t> naudotojų skaičiaus pokytis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'2021 II pusmetis'!$E$8:$E$9</c:f>
              <c:strCache>
                <c:ptCount val="1"/>
                <c:pt idx="0">
                  <c:v>i.SAF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('2021 II pusmetis'!$M$16,'2021 II pusmetis'!$E$16)</c:f>
              <c:numCache>
                <c:formatCode>#,##0</c:formatCode>
                <c:ptCount val="2"/>
                <c:pt idx="0">
                  <c:v>80649</c:v>
                </c:pt>
                <c:pt idx="1">
                  <c:v>80533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'2021 II pusmetis'!$F$8:$F$9</c:f>
              <c:strCache>
                <c:ptCount val="1"/>
                <c:pt idx="0">
                  <c:v>i.VAZ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('2021 II pusmetis'!$N$16,'2021 II pusmetis'!$F$16)</c:f>
              <c:numCache>
                <c:formatCode>#,##0</c:formatCode>
                <c:ptCount val="2"/>
                <c:pt idx="0">
                  <c:v>24643</c:v>
                </c:pt>
                <c:pt idx="1">
                  <c:v>22712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90151840"/>
        <c:axId val="390144768"/>
      </c:lineChart>
      <c:catAx>
        <c:axId val="39015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390144768"/>
        <c:crosses val="autoZero"/>
        <c:auto val="1"/>
        <c:lblAlgn val="ctr"/>
        <c:lblOffset val="100"/>
        <c:noMultiLvlLbl val="0"/>
      </c:catAx>
      <c:valAx>
        <c:axId val="390144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390151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i.MAS</a:t>
            </a:r>
            <a:r>
              <a:rPr lang="lt-LT"/>
              <a:t> naudotojų skaičiaus pokytis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'2021 II pusmetis'!$D$8</c:f>
              <c:strCache>
                <c:ptCount val="1"/>
                <c:pt idx="0">
                  <c:v>i.MAS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('2021 II pusmetis'!$L$16,'2021 II pusmetis'!$D$16)</c:f>
              <c:numCache>
                <c:formatCode>#,##0</c:formatCode>
                <c:ptCount val="2"/>
                <c:pt idx="0">
                  <c:v>80833</c:v>
                </c:pt>
                <c:pt idx="1">
                  <c:v>80766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90155104"/>
        <c:axId val="390146400"/>
      </c:lineChart>
      <c:catAx>
        <c:axId val="39015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390146400"/>
        <c:crosses val="autoZero"/>
        <c:auto val="1"/>
        <c:lblAlgn val="ctr"/>
        <c:lblOffset val="100"/>
        <c:noMultiLvlLbl val="0"/>
      </c:catAx>
      <c:valAx>
        <c:axId val="390146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390155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 vartotojų</a:t>
            </a:r>
            <a:r>
              <a:rPr lang="lt-LT" baseline="0"/>
              <a:t>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('2021'!$A$10,'2021'!$A$11,'2021'!$A$12,'2021'!$A$13,'2021'!$A$14)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('2021'!$D$10,'2021'!$D$11,'2021'!$D$12,'2021'!$D$13,'2021'!$D$14)</c:f>
              <c:numCache>
                <c:formatCode>General</c:formatCode>
                <c:ptCount val="5"/>
                <c:pt idx="0">
                  <c:v>31364</c:v>
                </c:pt>
                <c:pt idx="1">
                  <c:v>20387</c:v>
                </c:pt>
                <c:pt idx="2">
                  <c:v>11647</c:v>
                </c:pt>
                <c:pt idx="3">
                  <c:v>9501</c:v>
                </c:pt>
                <c:pt idx="4">
                  <c:v>35317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vartotojų</a:t>
            </a:r>
            <a:r>
              <a:rPr lang="lt-LT" baseline="0"/>
              <a:t>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('2021'!$A$10,'2021'!$A$11,'2021'!$A$12,'2021'!$A$13,'2021'!$A$14)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('2021'!$E$10,'2021'!$E$11,'2021'!$E$12,'2021'!$E$13,'2021'!$E$14)</c:f>
              <c:numCache>
                <c:formatCode>General</c:formatCode>
                <c:ptCount val="5"/>
                <c:pt idx="0">
                  <c:v>31272</c:v>
                </c:pt>
                <c:pt idx="1">
                  <c:v>20329</c:v>
                </c:pt>
                <c:pt idx="2">
                  <c:v>11618</c:v>
                </c:pt>
                <c:pt idx="3">
                  <c:v>9476</c:v>
                </c:pt>
                <c:pt idx="4">
                  <c:v>35254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i.VAZ vartotojų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('2021'!$A$10,'2021'!$A$11,'2021'!$A$12,'2021'!$A$13,'2021'!$A$14)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('2021'!$F$10,'2021'!$F$11,'2021'!$F$12,'2021'!$F$13,'2021'!$F$14)</c:f>
              <c:numCache>
                <c:formatCode>General</c:formatCode>
                <c:ptCount val="5"/>
                <c:pt idx="0">
                  <c:v>10379</c:v>
                </c:pt>
                <c:pt idx="1">
                  <c:v>6154</c:v>
                </c:pt>
                <c:pt idx="2">
                  <c:v>3617</c:v>
                </c:pt>
                <c:pt idx="3">
                  <c:v>3137</c:v>
                </c:pt>
                <c:pt idx="4">
                  <c:v>11040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ir i.VAZ</a:t>
            </a:r>
            <a:r>
              <a:rPr lang="lt-LT" baseline="0"/>
              <a:t> naudotojų skaičiaus pokytis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'2021'!$E$8:$E$9</c:f>
              <c:strCache>
                <c:ptCount val="1"/>
                <c:pt idx="0">
                  <c:v>i.SAF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('2021'!$M$16,'2021'!$E$16)</c:f>
              <c:numCache>
                <c:formatCode>#,##0</c:formatCode>
                <c:ptCount val="2"/>
                <c:pt idx="0">
                  <c:v>108741</c:v>
                </c:pt>
                <c:pt idx="1">
                  <c:v>107949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'2021'!$F$8:$F$9</c:f>
              <c:strCache>
                <c:ptCount val="1"/>
                <c:pt idx="0">
                  <c:v>i.VAZ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('2021'!$N$16,'2021'!$F$16)</c:f>
              <c:numCache>
                <c:formatCode>#,##0</c:formatCode>
                <c:ptCount val="2"/>
                <c:pt idx="0">
                  <c:v>35622</c:v>
                </c:pt>
                <c:pt idx="1">
                  <c:v>34327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90146944"/>
        <c:axId val="390150752"/>
      </c:lineChart>
      <c:catAx>
        <c:axId val="39014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390150752"/>
        <c:crosses val="autoZero"/>
        <c:auto val="1"/>
        <c:lblAlgn val="ctr"/>
        <c:lblOffset val="100"/>
        <c:noMultiLvlLbl val="0"/>
      </c:catAx>
      <c:valAx>
        <c:axId val="39015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390146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i.MAS</a:t>
            </a:r>
            <a:r>
              <a:rPr lang="lt-LT"/>
              <a:t> naudotojų skaičiaus pokytis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'2021'!$D$8</c:f>
              <c:strCache>
                <c:ptCount val="1"/>
                <c:pt idx="0">
                  <c:v>i.MAS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('2021'!$L$16,'2021'!$D$16)</c:f>
              <c:numCache>
                <c:formatCode>#,##0</c:formatCode>
                <c:ptCount val="2"/>
                <c:pt idx="0">
                  <c:v>108978</c:v>
                </c:pt>
                <c:pt idx="1">
                  <c:v>108216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90158368"/>
        <c:axId val="390154560"/>
      </c:lineChart>
      <c:catAx>
        <c:axId val="39015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390154560"/>
        <c:crosses val="autoZero"/>
        <c:auto val="1"/>
        <c:lblAlgn val="ctr"/>
        <c:lblOffset val="100"/>
        <c:noMultiLvlLbl val="0"/>
      </c:catAx>
      <c:valAx>
        <c:axId val="390154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390158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</a:t>
            </a:r>
            <a:r>
              <a:rPr lang="lt-LT" baseline="0"/>
              <a:t> vartotojų skaičius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 I pusmetis'!$D$8</c:f>
              <c:strCache>
                <c:ptCount val="1"/>
                <c:pt idx="0">
                  <c:v>i.MAS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('2021 I pusmetis'!$D$9,'2021 I pusmetis'!$D$16)</c15:sqref>
                  </c15:fullRef>
                </c:ext>
              </c:extLst>
              <c:f>'2021 I pusmetis'!$D$16</c:f>
              <c:numCache>
                <c:formatCode>#,##0</c:formatCode>
                <c:ptCount val="1"/>
                <c:pt idx="0">
                  <c:v>85362</c:v>
                </c:pt>
              </c:numCache>
            </c:numRef>
          </c:val>
        </c:ser>
        <c:ser>
          <c:idx val="1"/>
          <c:order val="1"/>
          <c:tx>
            <c:strRef>
              <c:f>'2021 I pusmetis'!$E$8</c:f>
              <c:strCache>
                <c:ptCount val="1"/>
                <c:pt idx="0">
                  <c:v>i.SAF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('2021 I pusmetis'!$E$9,'2021 I pusmetis'!$E$16)</c15:sqref>
                  </c15:fullRef>
                </c:ext>
              </c:extLst>
              <c:f>'2021 I pusmetis'!$E$16</c:f>
              <c:numCache>
                <c:formatCode>#,##0</c:formatCode>
                <c:ptCount val="1"/>
                <c:pt idx="0">
                  <c:v>85098</c:v>
                </c:pt>
              </c:numCache>
            </c:numRef>
          </c:val>
        </c:ser>
        <c:ser>
          <c:idx val="2"/>
          <c:order val="2"/>
          <c:tx>
            <c:strRef>
              <c:f>'2021 I pusmetis'!$F$8</c:f>
              <c:strCache>
                <c:ptCount val="1"/>
                <c:pt idx="0">
                  <c:v>i.VAZ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('2021 I pusmetis'!$F$9,'2021 I pusmetis'!$F$16)</c15:sqref>
                  </c15:fullRef>
                </c:ext>
              </c:extLst>
              <c:f>'2021 I pusmetis'!$F$16</c:f>
              <c:numCache>
                <c:formatCode>#,##0</c:formatCode>
                <c:ptCount val="1"/>
                <c:pt idx="0">
                  <c:v>24834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0144224"/>
        <c:axId val="390151296"/>
      </c:barChart>
      <c:catAx>
        <c:axId val="3901442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90151296"/>
        <c:crosses val="autoZero"/>
        <c:auto val="1"/>
        <c:lblAlgn val="ctr"/>
        <c:lblOffset val="100"/>
        <c:noMultiLvlLbl val="0"/>
      </c:catAx>
      <c:valAx>
        <c:axId val="39015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390144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 vartotojų</a:t>
            </a:r>
            <a:r>
              <a:rPr lang="lt-LT" baseline="0"/>
              <a:t>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('2021 I pusmetis'!$A$10,'2021 I pusmetis'!$A$11,'2021 I pusmetis'!$A$12,'2021 I pusmetis'!$A$13,'2021 I pusmetis'!$A$14)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('2021 I pusmetis'!$D$10,'2021 I pusmetis'!$D$11,'2021 I pusmetis'!$D$12,'2021 I pusmetis'!$D$13,'2021 I pusmetis'!$D$14)</c:f>
              <c:numCache>
                <c:formatCode>General</c:formatCode>
                <c:ptCount val="5"/>
                <c:pt idx="0">
                  <c:v>24959</c:v>
                </c:pt>
                <c:pt idx="1">
                  <c:v>15831</c:v>
                </c:pt>
                <c:pt idx="2">
                  <c:v>9138</c:v>
                </c:pt>
                <c:pt idx="3">
                  <c:v>7764</c:v>
                </c:pt>
                <c:pt idx="4">
                  <c:v>27670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vartotojų</a:t>
            </a:r>
            <a:r>
              <a:rPr lang="lt-LT" baseline="0"/>
              <a:t>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('2021 I pusmetis'!$A$10,'2021 I pusmetis'!$A$11,'2021 I pusmetis'!$A$12,'2021 I pusmetis'!$A$13,'2021 I pusmetis'!$A$14)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('2021 I pusmetis'!$E$10,'2021 I pusmetis'!$E$11,'2021 I pusmetis'!$E$12,'2021 I pusmetis'!$E$13,'2021 I pusmetis'!$E$14)</c:f>
              <c:numCache>
                <c:formatCode>General</c:formatCode>
                <c:ptCount val="5"/>
                <c:pt idx="0">
                  <c:v>24868</c:v>
                </c:pt>
                <c:pt idx="1">
                  <c:v>15775</c:v>
                </c:pt>
                <c:pt idx="2">
                  <c:v>9109</c:v>
                </c:pt>
                <c:pt idx="3">
                  <c:v>7737</c:v>
                </c:pt>
                <c:pt idx="4">
                  <c:v>27609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5</xdr:col>
      <xdr:colOff>104775</xdr:colOff>
      <xdr:row>31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342900</xdr:colOff>
      <xdr:row>17</xdr:row>
      <xdr:rowOff>33337</xdr:rowOff>
    </xdr:from>
    <xdr:to>
      <xdr:col>11</xdr:col>
      <xdr:colOff>647700</xdr:colOff>
      <xdr:row>31</xdr:row>
      <xdr:rowOff>109537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5</xdr:col>
      <xdr:colOff>104775</xdr:colOff>
      <xdr:row>47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352425</xdr:colOff>
      <xdr:row>33</xdr:row>
      <xdr:rowOff>0</xdr:rowOff>
    </xdr:from>
    <xdr:to>
      <xdr:col>12</xdr:col>
      <xdr:colOff>0</xdr:colOff>
      <xdr:row>47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33</xdr:row>
      <xdr:rowOff>114300</xdr:rowOff>
    </xdr:from>
    <xdr:to>
      <xdr:col>18</xdr:col>
      <xdr:colOff>552450</xdr:colOff>
      <xdr:row>48</xdr:row>
      <xdr:rowOff>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17</xdr:row>
      <xdr:rowOff>0</xdr:rowOff>
    </xdr:from>
    <xdr:to>
      <xdr:col>18</xdr:col>
      <xdr:colOff>552450</xdr:colOff>
      <xdr:row>31</xdr:row>
      <xdr:rowOff>76200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5</xdr:col>
      <xdr:colOff>104775</xdr:colOff>
      <xdr:row>31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342900</xdr:colOff>
      <xdr:row>17</xdr:row>
      <xdr:rowOff>33337</xdr:rowOff>
    </xdr:from>
    <xdr:to>
      <xdr:col>11</xdr:col>
      <xdr:colOff>647700</xdr:colOff>
      <xdr:row>31</xdr:row>
      <xdr:rowOff>109537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5</xdr:col>
      <xdr:colOff>104775</xdr:colOff>
      <xdr:row>47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352425</xdr:colOff>
      <xdr:row>33</xdr:row>
      <xdr:rowOff>0</xdr:rowOff>
    </xdr:from>
    <xdr:to>
      <xdr:col>12</xdr:col>
      <xdr:colOff>0</xdr:colOff>
      <xdr:row>47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33</xdr:row>
      <xdr:rowOff>114300</xdr:rowOff>
    </xdr:from>
    <xdr:to>
      <xdr:col>18</xdr:col>
      <xdr:colOff>552450</xdr:colOff>
      <xdr:row>48</xdr:row>
      <xdr:rowOff>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17</xdr:row>
      <xdr:rowOff>0</xdr:rowOff>
    </xdr:from>
    <xdr:to>
      <xdr:col>18</xdr:col>
      <xdr:colOff>552450</xdr:colOff>
      <xdr:row>31</xdr:row>
      <xdr:rowOff>76200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5</xdr:col>
      <xdr:colOff>104775</xdr:colOff>
      <xdr:row>31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342900</xdr:colOff>
      <xdr:row>17</xdr:row>
      <xdr:rowOff>33337</xdr:rowOff>
    </xdr:from>
    <xdr:to>
      <xdr:col>11</xdr:col>
      <xdr:colOff>647700</xdr:colOff>
      <xdr:row>31</xdr:row>
      <xdr:rowOff>109537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5</xdr:col>
      <xdr:colOff>104775</xdr:colOff>
      <xdr:row>47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352425</xdr:colOff>
      <xdr:row>33</xdr:row>
      <xdr:rowOff>0</xdr:rowOff>
    </xdr:from>
    <xdr:to>
      <xdr:col>12</xdr:col>
      <xdr:colOff>0</xdr:colOff>
      <xdr:row>47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33</xdr:row>
      <xdr:rowOff>114300</xdr:rowOff>
    </xdr:from>
    <xdr:to>
      <xdr:col>18</xdr:col>
      <xdr:colOff>552450</xdr:colOff>
      <xdr:row>48</xdr:row>
      <xdr:rowOff>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17</xdr:row>
      <xdr:rowOff>0</xdr:rowOff>
    </xdr:from>
    <xdr:to>
      <xdr:col>18</xdr:col>
      <xdr:colOff>552450</xdr:colOff>
      <xdr:row>31</xdr:row>
      <xdr:rowOff>76200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showGridLines="0" tabSelected="1" workbookViewId="0">
      <selection activeCell="V19" sqref="V19"/>
    </sheetView>
  </sheetViews>
  <sheetFormatPr defaultRowHeight="15" x14ac:dyDescent="0.25"/>
  <cols>
    <col min="1" max="1" width="16.7109375" customWidth="1"/>
    <col min="2" max="2" width="17.5703125" customWidth="1"/>
    <col min="3" max="3" width="13" customWidth="1"/>
    <col min="4" max="5" width="9.85546875" customWidth="1"/>
    <col min="6" max="6" width="9.140625" customWidth="1"/>
    <col min="7" max="7" width="17.5703125" customWidth="1"/>
    <col min="8" max="10" width="11.42578125" customWidth="1"/>
    <col min="11" max="11" width="12.140625" customWidth="1"/>
    <col min="12" max="13" width="9.85546875" customWidth="1"/>
    <col min="14" max="14" width="9.140625" customWidth="1"/>
    <col min="15" max="15" width="17.5703125" customWidth="1"/>
    <col min="16" max="17" width="11.42578125" customWidth="1"/>
    <col min="18" max="18" width="10.7109375" customWidth="1"/>
    <col min="19" max="19" width="12.140625" customWidth="1"/>
    <col min="20" max="20" width="16" customWidth="1"/>
    <col min="21" max="21" width="0.7109375" customWidth="1"/>
  </cols>
  <sheetData>
    <row r="1" spans="1:21" ht="20.25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.75" x14ac:dyDescent="0.25">
      <c r="A2" s="20" t="s">
        <v>22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1" ht="15.75" x14ac:dyDescent="0.25">
      <c r="A3" s="20" t="s">
        <v>26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1" ht="15.75" x14ac:dyDescent="0.25">
      <c r="A4" s="21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</row>
    <row r="5" spans="1:21" ht="15.75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</row>
    <row r="6" spans="1:21" ht="15" customHeight="1" x14ac:dyDescent="0.25">
      <c r="A6" s="8" t="s">
        <v>1</v>
      </c>
      <c r="B6" s="8" t="s">
        <v>2</v>
      </c>
      <c r="C6" s="11" t="s">
        <v>3</v>
      </c>
      <c r="D6" s="12"/>
      <c r="E6" s="12"/>
      <c r="F6" s="12"/>
      <c r="G6" s="12"/>
      <c r="H6" s="12"/>
      <c r="I6" s="12"/>
      <c r="J6" s="13"/>
      <c r="K6" s="11" t="s">
        <v>4</v>
      </c>
      <c r="L6" s="12"/>
      <c r="M6" s="12"/>
      <c r="N6" s="12"/>
      <c r="O6" s="12"/>
      <c r="P6" s="12"/>
      <c r="Q6" s="12"/>
      <c r="R6" s="13"/>
      <c r="S6" s="14" t="s">
        <v>5</v>
      </c>
      <c r="T6" s="15"/>
    </row>
    <row r="7" spans="1:21" ht="15" customHeight="1" x14ac:dyDescent="0.25">
      <c r="A7" s="9"/>
      <c r="B7" s="9"/>
      <c r="C7" s="8" t="s">
        <v>6</v>
      </c>
      <c r="D7" s="11" t="s">
        <v>7</v>
      </c>
      <c r="E7" s="12"/>
      <c r="F7" s="13"/>
      <c r="G7" s="16" t="s">
        <v>8</v>
      </c>
      <c r="H7" s="11" t="s">
        <v>7</v>
      </c>
      <c r="I7" s="12"/>
      <c r="J7" s="13"/>
      <c r="K7" s="8" t="s">
        <v>6</v>
      </c>
      <c r="L7" s="11" t="s">
        <v>7</v>
      </c>
      <c r="M7" s="12"/>
      <c r="N7" s="13"/>
      <c r="O7" s="16" t="s">
        <v>8</v>
      </c>
      <c r="P7" s="11" t="s">
        <v>7</v>
      </c>
      <c r="Q7" s="12"/>
      <c r="R7" s="13"/>
      <c r="S7" s="8" t="s">
        <v>9</v>
      </c>
      <c r="T7" s="16" t="s">
        <v>10</v>
      </c>
    </row>
    <row r="8" spans="1:21" x14ac:dyDescent="0.25">
      <c r="A8" s="9"/>
      <c r="B8" s="9"/>
      <c r="C8" s="9"/>
      <c r="D8" s="8" t="s">
        <v>11</v>
      </c>
      <c r="E8" s="8" t="s">
        <v>12</v>
      </c>
      <c r="F8" s="8" t="s">
        <v>13</v>
      </c>
      <c r="G8" s="17"/>
      <c r="H8" s="8" t="s">
        <v>11</v>
      </c>
      <c r="I8" s="8" t="s">
        <v>12</v>
      </c>
      <c r="J8" s="8" t="s">
        <v>13</v>
      </c>
      <c r="K8" s="9"/>
      <c r="L8" s="8" t="s">
        <v>11</v>
      </c>
      <c r="M8" s="8" t="s">
        <v>12</v>
      </c>
      <c r="N8" s="8" t="s">
        <v>13</v>
      </c>
      <c r="O8" s="17"/>
      <c r="P8" s="8" t="s">
        <v>11</v>
      </c>
      <c r="Q8" s="8" t="s">
        <v>12</v>
      </c>
      <c r="R8" s="8" t="s">
        <v>13</v>
      </c>
      <c r="S8" s="9"/>
      <c r="T8" s="17"/>
    </row>
    <row r="9" spans="1:21" x14ac:dyDescent="0.25">
      <c r="A9" s="10"/>
      <c r="B9" s="10"/>
      <c r="C9" s="10"/>
      <c r="D9" s="10"/>
      <c r="E9" s="10"/>
      <c r="F9" s="10"/>
      <c r="G9" s="18"/>
      <c r="H9" s="10"/>
      <c r="I9" s="10"/>
      <c r="J9" s="10"/>
      <c r="K9" s="10"/>
      <c r="L9" s="10"/>
      <c r="M9" s="10"/>
      <c r="N9" s="10"/>
      <c r="O9" s="18"/>
      <c r="P9" s="10"/>
      <c r="Q9" s="10"/>
      <c r="R9" s="10"/>
      <c r="S9" s="10"/>
      <c r="T9" s="18"/>
    </row>
    <row r="10" spans="1:21" x14ac:dyDescent="0.25">
      <c r="A10" s="5" t="s">
        <v>14</v>
      </c>
      <c r="B10" s="5" t="s">
        <v>15</v>
      </c>
      <c r="C10" s="7">
        <v>31364</v>
      </c>
      <c r="D10" s="7">
        <v>31364</v>
      </c>
      <c r="E10" s="7">
        <v>31272</v>
      </c>
      <c r="F10" s="7">
        <v>10379</v>
      </c>
      <c r="G10" s="4">
        <f>C10/$C$16</f>
        <v>0.28982775190360022</v>
      </c>
      <c r="H10" s="4">
        <f>D10/$D$16</f>
        <v>0.28982775190360022</v>
      </c>
      <c r="I10" s="4">
        <f>E10/$E$16</f>
        <v>0.28969235472306365</v>
      </c>
      <c r="J10" s="4">
        <f>F10/$F$16</f>
        <v>0.30235674541905788</v>
      </c>
      <c r="K10" s="7">
        <v>33570</v>
      </c>
      <c r="L10" s="7">
        <v>33570</v>
      </c>
      <c r="M10" s="7">
        <v>33482</v>
      </c>
      <c r="N10" s="7">
        <v>10952</v>
      </c>
      <c r="O10" s="4">
        <f>K10/$K$16</f>
        <v>0.30804382535924685</v>
      </c>
      <c r="P10" s="4">
        <f>L10/$L$16</f>
        <v>0.30804382535924685</v>
      </c>
      <c r="Q10" s="4">
        <f>M10/$M$16</f>
        <v>0.30790594164114732</v>
      </c>
      <c r="R10" s="4">
        <f>N10/$N$16</f>
        <v>0.30745045196788501</v>
      </c>
      <c r="S10" s="1">
        <f>C10-K10</f>
        <v>-2206</v>
      </c>
      <c r="T10" s="6">
        <f>S10/K10</f>
        <v>-6.5713434614238897E-2</v>
      </c>
    </row>
    <row r="11" spans="1:21" x14ac:dyDescent="0.25">
      <c r="A11" s="5" t="s">
        <v>16</v>
      </c>
      <c r="B11" s="5" t="s">
        <v>15</v>
      </c>
      <c r="C11" s="7">
        <v>20387</v>
      </c>
      <c r="D11" s="7">
        <v>20387</v>
      </c>
      <c r="E11" s="7">
        <v>20329</v>
      </c>
      <c r="F11" s="7">
        <v>6154</v>
      </c>
      <c r="G11" s="4">
        <f t="shared" ref="G11:G14" si="0">C11/$C$16</f>
        <v>0.18839173504842169</v>
      </c>
      <c r="H11" s="4">
        <f t="shared" ref="H11:H14" si="1">D11/$D$16</f>
        <v>0.18839173504842169</v>
      </c>
      <c r="I11" s="4">
        <f t="shared" ref="I11:I14" si="2">E11/$E$16</f>
        <v>0.18832041056424792</v>
      </c>
      <c r="J11" s="4">
        <f t="shared" ref="J11:J14" si="3">F11/$F$16</f>
        <v>0.17927578873772831</v>
      </c>
      <c r="K11" s="7">
        <v>20338</v>
      </c>
      <c r="L11" s="7">
        <v>20338</v>
      </c>
      <c r="M11" s="7">
        <v>20296</v>
      </c>
      <c r="N11" s="7">
        <v>6367</v>
      </c>
      <c r="O11" s="4">
        <f t="shared" ref="O11:O14" si="4">K11/$K$16</f>
        <v>0.18662482335884306</v>
      </c>
      <c r="P11" s="4">
        <f t="shared" ref="P11:P14" si="5">L11/$L$16</f>
        <v>0.18662482335884306</v>
      </c>
      <c r="Q11" s="4">
        <f t="shared" ref="Q11:Q14" si="6">M11/$M$16</f>
        <v>0.18664533156766996</v>
      </c>
      <c r="R11" s="4">
        <f t="shared" ref="R11:R14" si="7">N11/$N$16</f>
        <v>0.17873785862669136</v>
      </c>
      <c r="S11" s="1">
        <f t="shared" ref="S11:S14" si="8">C11-K11</f>
        <v>49</v>
      </c>
      <c r="T11" s="6">
        <f t="shared" ref="T11:T16" si="9">S11/K11</f>
        <v>2.4092831153505754E-3</v>
      </c>
    </row>
    <row r="12" spans="1:21" x14ac:dyDescent="0.25">
      <c r="A12" s="5" t="s">
        <v>17</v>
      </c>
      <c r="B12" s="5" t="s">
        <v>15</v>
      </c>
      <c r="C12" s="7">
        <v>11647</v>
      </c>
      <c r="D12" s="7">
        <v>11647</v>
      </c>
      <c r="E12" s="7">
        <v>11618</v>
      </c>
      <c r="F12" s="7">
        <v>3617</v>
      </c>
      <c r="G12" s="4">
        <f t="shared" si="0"/>
        <v>0.10762733791675907</v>
      </c>
      <c r="H12" s="4">
        <f t="shared" si="1"/>
        <v>0.10762733791675907</v>
      </c>
      <c r="I12" s="4">
        <f t="shared" si="2"/>
        <v>0.1076248969420745</v>
      </c>
      <c r="J12" s="4">
        <f t="shared" si="3"/>
        <v>0.10536895155417018</v>
      </c>
      <c r="K12" s="7">
        <v>11850</v>
      </c>
      <c r="L12" s="7">
        <v>11850</v>
      </c>
      <c r="M12" s="7">
        <v>11832</v>
      </c>
      <c r="N12" s="7">
        <v>3975</v>
      </c>
      <c r="O12" s="4">
        <f t="shared" si="4"/>
        <v>0.10873754335737489</v>
      </c>
      <c r="P12" s="4">
        <f t="shared" si="5"/>
        <v>0.10873754335737489</v>
      </c>
      <c r="Q12" s="4">
        <f t="shared" si="6"/>
        <v>0.10880900488316274</v>
      </c>
      <c r="R12" s="4">
        <f t="shared" si="7"/>
        <v>0.11158834428162372</v>
      </c>
      <c r="S12" s="1">
        <f t="shared" si="8"/>
        <v>-203</v>
      </c>
      <c r="T12" s="6">
        <f t="shared" si="9"/>
        <v>-1.7130801687763712E-2</v>
      </c>
    </row>
    <row r="13" spans="1:21" x14ac:dyDescent="0.25">
      <c r="A13" s="5" t="s">
        <v>18</v>
      </c>
      <c r="B13" s="5" t="s">
        <v>15</v>
      </c>
      <c r="C13" s="7">
        <v>9501</v>
      </c>
      <c r="D13" s="7">
        <v>9501</v>
      </c>
      <c r="E13" s="7">
        <v>9476</v>
      </c>
      <c r="F13" s="7">
        <v>3137</v>
      </c>
      <c r="G13" s="4">
        <f t="shared" si="0"/>
        <v>8.7796628964293633E-2</v>
      </c>
      <c r="H13" s="4">
        <f t="shared" si="1"/>
        <v>8.7796628964293633E-2</v>
      </c>
      <c r="I13" s="4">
        <f t="shared" si="2"/>
        <v>8.7782193443200027E-2</v>
      </c>
      <c r="J13" s="4">
        <f t="shared" si="3"/>
        <v>9.1385789611675941E-2</v>
      </c>
      <c r="K13" s="7">
        <v>9690</v>
      </c>
      <c r="L13" s="7">
        <v>9690</v>
      </c>
      <c r="M13" s="7">
        <v>9662</v>
      </c>
      <c r="N13" s="7">
        <v>3241</v>
      </c>
      <c r="O13" s="4">
        <f t="shared" si="4"/>
        <v>8.8917029125144528E-2</v>
      </c>
      <c r="P13" s="4">
        <f t="shared" si="5"/>
        <v>8.8917029125144528E-2</v>
      </c>
      <c r="Q13" s="4">
        <f t="shared" si="6"/>
        <v>8.8853330390561064E-2</v>
      </c>
      <c r="R13" s="4">
        <f t="shared" si="7"/>
        <v>9.0983100331255964E-2</v>
      </c>
      <c r="S13" s="1">
        <f t="shared" si="8"/>
        <v>-189</v>
      </c>
      <c r="T13" s="6">
        <f t="shared" si="9"/>
        <v>-1.9504643962848296E-2</v>
      </c>
    </row>
    <row r="14" spans="1:21" x14ac:dyDescent="0.25">
      <c r="A14" s="5" t="s">
        <v>19</v>
      </c>
      <c r="B14" s="5" t="s">
        <v>15</v>
      </c>
      <c r="C14" s="7">
        <v>35317</v>
      </c>
      <c r="D14" s="7">
        <v>35317</v>
      </c>
      <c r="E14" s="7">
        <v>35254</v>
      </c>
      <c r="F14" s="7">
        <v>11040</v>
      </c>
      <c r="G14" s="4">
        <f t="shared" si="0"/>
        <v>0.32635654616692539</v>
      </c>
      <c r="H14" s="4">
        <f t="shared" si="1"/>
        <v>0.32635654616692539</v>
      </c>
      <c r="I14" s="4">
        <f t="shared" si="2"/>
        <v>0.32658014432741389</v>
      </c>
      <c r="J14" s="4">
        <f t="shared" si="3"/>
        <v>0.32161272467736768</v>
      </c>
      <c r="K14" s="7">
        <v>33530</v>
      </c>
      <c r="L14" s="7">
        <v>33530</v>
      </c>
      <c r="M14" s="7">
        <v>33469</v>
      </c>
      <c r="N14" s="7">
        <v>11087</v>
      </c>
      <c r="O14" s="4">
        <f t="shared" si="4"/>
        <v>0.3076767787993907</v>
      </c>
      <c r="P14" s="4">
        <f t="shared" si="5"/>
        <v>0.3076767787993907</v>
      </c>
      <c r="Q14" s="4">
        <f t="shared" si="6"/>
        <v>0.3077863915174589</v>
      </c>
      <c r="R14" s="4">
        <f t="shared" si="7"/>
        <v>0.31124024479254392</v>
      </c>
      <c r="S14" s="1">
        <f t="shared" si="8"/>
        <v>1787</v>
      </c>
      <c r="T14" s="6">
        <f t="shared" si="9"/>
        <v>5.329555621831196E-2</v>
      </c>
    </row>
    <row r="15" spans="1:21" x14ac:dyDescent="0.25">
      <c r="A15" s="24" t="s">
        <v>20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6"/>
    </row>
    <row r="16" spans="1:21" x14ac:dyDescent="0.25">
      <c r="A16" s="27" t="s">
        <v>21</v>
      </c>
      <c r="B16" s="28"/>
      <c r="C16" s="2">
        <f>SUM(C10:C14)</f>
        <v>108216</v>
      </c>
      <c r="D16" s="2">
        <f t="shared" ref="D16:F16" si="10">SUM(D10:D14)</f>
        <v>108216</v>
      </c>
      <c r="E16" s="2">
        <f t="shared" si="10"/>
        <v>107949</v>
      </c>
      <c r="F16" s="2">
        <f t="shared" si="10"/>
        <v>34327</v>
      </c>
      <c r="G16" s="3">
        <f>SUM(G10:G14)</f>
        <v>1</v>
      </c>
      <c r="H16" s="3">
        <f>SUM(H10:H14)</f>
        <v>1</v>
      </c>
      <c r="I16" s="3">
        <f>SUM(I10:I14)</f>
        <v>1</v>
      </c>
      <c r="J16" s="3">
        <f>SUM(J10:J14)</f>
        <v>1</v>
      </c>
      <c r="K16" s="2">
        <f>SUM(K10:K14)</f>
        <v>108978</v>
      </c>
      <c r="L16" s="2">
        <f t="shared" ref="L16:N16" si="11">SUM(L10:L14)</f>
        <v>108978</v>
      </c>
      <c r="M16" s="2">
        <f t="shared" si="11"/>
        <v>108741</v>
      </c>
      <c r="N16" s="2">
        <f t="shared" si="11"/>
        <v>35622</v>
      </c>
      <c r="O16" s="3">
        <f>SUM(O10:O14)</f>
        <v>1</v>
      </c>
      <c r="P16" s="3">
        <f>SUM(P10:P14)</f>
        <v>1</v>
      </c>
      <c r="Q16" s="3">
        <f>SUM(Q10:Q14)</f>
        <v>1</v>
      </c>
      <c r="R16" s="3">
        <f>SUM(R10:R14)</f>
        <v>1</v>
      </c>
      <c r="S16" s="1">
        <f>SUM(S10:S14)</f>
        <v>-762</v>
      </c>
      <c r="T16" s="6">
        <f t="shared" si="9"/>
        <v>-6.9922369652590435E-3</v>
      </c>
    </row>
    <row r="17" spans="1:21" x14ac:dyDescent="0.25">
      <c r="A17" s="29" t="s">
        <v>20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</row>
  </sheetData>
  <mergeCells count="35">
    <mergeCell ref="A15:T15"/>
    <mergeCell ref="A16:B16"/>
    <mergeCell ref="A17:U17"/>
    <mergeCell ref="O7:O9"/>
    <mergeCell ref="P7:R7"/>
    <mergeCell ref="S7:S9"/>
    <mergeCell ref="T7:T9"/>
    <mergeCell ref="D8:D9"/>
    <mergeCell ref="E8:E9"/>
    <mergeCell ref="F8:F9"/>
    <mergeCell ref="H8:H9"/>
    <mergeCell ref="I8:I9"/>
    <mergeCell ref="J8:J9"/>
    <mergeCell ref="C7:C9"/>
    <mergeCell ref="D7:F7"/>
    <mergeCell ref="A6:A9"/>
    <mergeCell ref="A1:U1"/>
    <mergeCell ref="A2:U2"/>
    <mergeCell ref="A3:U3"/>
    <mergeCell ref="A4:U4"/>
    <mergeCell ref="A5:U5"/>
    <mergeCell ref="B6:B9"/>
    <mergeCell ref="C6:J6"/>
    <mergeCell ref="K6:R6"/>
    <mergeCell ref="S6:T6"/>
    <mergeCell ref="P8:P9"/>
    <mergeCell ref="Q8:Q9"/>
    <mergeCell ref="G7:G9"/>
    <mergeCell ref="H7:J7"/>
    <mergeCell ref="K7:K9"/>
    <mergeCell ref="L7:N7"/>
    <mergeCell ref="L8:L9"/>
    <mergeCell ref="M8:M9"/>
    <mergeCell ref="N8:N9"/>
    <mergeCell ref="R8:R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showGridLines="0" workbookViewId="0">
      <selection activeCell="T21" sqref="T21"/>
    </sheetView>
  </sheetViews>
  <sheetFormatPr defaultRowHeight="15" x14ac:dyDescent="0.25"/>
  <cols>
    <col min="1" max="1" width="16.7109375" customWidth="1"/>
    <col min="2" max="2" width="17.5703125" customWidth="1"/>
    <col min="3" max="3" width="13" customWidth="1"/>
    <col min="4" max="5" width="9.85546875" customWidth="1"/>
    <col min="6" max="6" width="9.140625" customWidth="1"/>
    <col min="7" max="7" width="17.5703125" customWidth="1"/>
    <col min="8" max="10" width="11.42578125" customWidth="1"/>
    <col min="11" max="11" width="12.140625" customWidth="1"/>
    <col min="12" max="13" width="9.85546875" customWidth="1"/>
    <col min="14" max="14" width="9.140625" customWidth="1"/>
    <col min="15" max="15" width="17.5703125" customWidth="1"/>
    <col min="16" max="17" width="11.42578125" customWidth="1"/>
    <col min="18" max="18" width="10.7109375" customWidth="1"/>
    <col min="19" max="19" width="12.140625" customWidth="1"/>
    <col min="20" max="20" width="16" customWidth="1"/>
    <col min="21" max="21" width="0.7109375" customWidth="1"/>
  </cols>
  <sheetData>
    <row r="1" spans="1:21" ht="20.25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.75" x14ac:dyDescent="0.25">
      <c r="A2" s="20" t="s">
        <v>23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1" ht="15.75" x14ac:dyDescent="0.25">
      <c r="A3" s="20" t="s">
        <v>24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1" ht="15.75" x14ac:dyDescent="0.25">
      <c r="A4" s="21" t="s">
        <v>25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</row>
    <row r="5" spans="1:21" ht="15.75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</row>
    <row r="6" spans="1:21" ht="15" customHeight="1" x14ac:dyDescent="0.25">
      <c r="A6" s="8" t="s">
        <v>1</v>
      </c>
      <c r="B6" s="8" t="s">
        <v>2</v>
      </c>
      <c r="C6" s="11" t="s">
        <v>3</v>
      </c>
      <c r="D6" s="12"/>
      <c r="E6" s="12"/>
      <c r="F6" s="12"/>
      <c r="G6" s="12"/>
      <c r="H6" s="12"/>
      <c r="I6" s="12"/>
      <c r="J6" s="13"/>
      <c r="K6" s="11" t="s">
        <v>4</v>
      </c>
      <c r="L6" s="12"/>
      <c r="M6" s="12"/>
      <c r="N6" s="12"/>
      <c r="O6" s="12"/>
      <c r="P6" s="12"/>
      <c r="Q6" s="12"/>
      <c r="R6" s="13"/>
      <c r="S6" s="14" t="s">
        <v>5</v>
      </c>
      <c r="T6" s="15"/>
    </row>
    <row r="7" spans="1:21" ht="15" customHeight="1" x14ac:dyDescent="0.25">
      <c r="A7" s="9"/>
      <c r="B7" s="9"/>
      <c r="C7" s="8" t="s">
        <v>6</v>
      </c>
      <c r="D7" s="11" t="s">
        <v>7</v>
      </c>
      <c r="E7" s="12"/>
      <c r="F7" s="13"/>
      <c r="G7" s="16" t="s">
        <v>8</v>
      </c>
      <c r="H7" s="11" t="s">
        <v>7</v>
      </c>
      <c r="I7" s="12"/>
      <c r="J7" s="13"/>
      <c r="K7" s="8" t="s">
        <v>6</v>
      </c>
      <c r="L7" s="11" t="s">
        <v>7</v>
      </c>
      <c r="M7" s="12"/>
      <c r="N7" s="13"/>
      <c r="O7" s="16" t="s">
        <v>8</v>
      </c>
      <c r="P7" s="11" t="s">
        <v>7</v>
      </c>
      <c r="Q7" s="12"/>
      <c r="R7" s="13"/>
      <c r="S7" s="8" t="s">
        <v>9</v>
      </c>
      <c r="T7" s="16" t="s">
        <v>10</v>
      </c>
    </row>
    <row r="8" spans="1:21" x14ac:dyDescent="0.25">
      <c r="A8" s="9"/>
      <c r="B8" s="9"/>
      <c r="C8" s="9"/>
      <c r="D8" s="8" t="s">
        <v>11</v>
      </c>
      <c r="E8" s="8" t="s">
        <v>12</v>
      </c>
      <c r="F8" s="8" t="s">
        <v>13</v>
      </c>
      <c r="G8" s="17"/>
      <c r="H8" s="8" t="s">
        <v>11</v>
      </c>
      <c r="I8" s="8" t="s">
        <v>12</v>
      </c>
      <c r="J8" s="8" t="s">
        <v>13</v>
      </c>
      <c r="K8" s="9"/>
      <c r="L8" s="8" t="s">
        <v>11</v>
      </c>
      <c r="M8" s="8" t="s">
        <v>12</v>
      </c>
      <c r="N8" s="8" t="s">
        <v>13</v>
      </c>
      <c r="O8" s="17"/>
      <c r="P8" s="8" t="s">
        <v>11</v>
      </c>
      <c r="Q8" s="8" t="s">
        <v>12</v>
      </c>
      <c r="R8" s="8" t="s">
        <v>13</v>
      </c>
      <c r="S8" s="9"/>
      <c r="T8" s="17"/>
    </row>
    <row r="9" spans="1:21" x14ac:dyDescent="0.25">
      <c r="A9" s="10"/>
      <c r="B9" s="10"/>
      <c r="C9" s="10"/>
      <c r="D9" s="10"/>
      <c r="E9" s="10"/>
      <c r="F9" s="10"/>
      <c r="G9" s="18"/>
      <c r="H9" s="10"/>
      <c r="I9" s="10"/>
      <c r="J9" s="10"/>
      <c r="K9" s="10"/>
      <c r="L9" s="10"/>
      <c r="M9" s="10"/>
      <c r="N9" s="10"/>
      <c r="O9" s="18"/>
      <c r="P9" s="10"/>
      <c r="Q9" s="10"/>
      <c r="R9" s="10"/>
      <c r="S9" s="10"/>
      <c r="T9" s="18"/>
    </row>
    <row r="10" spans="1:21" x14ac:dyDescent="0.25">
      <c r="A10" s="5" t="s">
        <v>14</v>
      </c>
      <c r="B10" s="5" t="s">
        <v>15</v>
      </c>
      <c r="C10" s="7">
        <v>24959</v>
      </c>
      <c r="D10" s="7">
        <v>24959</v>
      </c>
      <c r="E10" s="7">
        <v>24868</v>
      </c>
      <c r="F10" s="7">
        <v>7616</v>
      </c>
      <c r="G10" s="4">
        <f>C10/$C$16</f>
        <v>0.29239005646540617</v>
      </c>
      <c r="H10" s="4">
        <f>D10/$D$16</f>
        <v>0.29239005646540617</v>
      </c>
      <c r="I10" s="4">
        <f>E10/$E$16</f>
        <v>0.292227784436767</v>
      </c>
      <c r="J10" s="4">
        <f>F10/$F$16</f>
        <v>0.30667633083675605</v>
      </c>
      <c r="K10" s="7">
        <v>25970</v>
      </c>
      <c r="L10" s="7">
        <v>25970</v>
      </c>
      <c r="M10" s="7">
        <v>25884</v>
      </c>
      <c r="N10" s="7">
        <v>7650</v>
      </c>
      <c r="O10" s="4">
        <f>K10/$K$16</f>
        <v>0.30413753527971987</v>
      </c>
      <c r="P10" s="4">
        <f>L10/$L$16</f>
        <v>0.30413753527971987</v>
      </c>
      <c r="Q10" s="4">
        <f>M10/$M$16</f>
        <v>0.30398477962160447</v>
      </c>
      <c r="R10" s="4">
        <f>N10/$N$16</f>
        <v>0.31228313671061764</v>
      </c>
      <c r="S10" s="7">
        <f>C10-K10</f>
        <v>-1011</v>
      </c>
      <c r="T10" s="6">
        <f>S10/K10</f>
        <v>-3.8929534077782053E-2</v>
      </c>
    </row>
    <row r="11" spans="1:21" x14ac:dyDescent="0.25">
      <c r="A11" s="5" t="s">
        <v>16</v>
      </c>
      <c r="B11" s="5" t="s">
        <v>15</v>
      </c>
      <c r="C11" s="7">
        <v>15831</v>
      </c>
      <c r="D11" s="7">
        <v>15831</v>
      </c>
      <c r="E11" s="7">
        <v>15775</v>
      </c>
      <c r="F11" s="7">
        <v>4439</v>
      </c>
      <c r="G11" s="4">
        <f t="shared" ref="G11:G14" si="0">C11/$C$16</f>
        <v>0.18545722921206156</v>
      </c>
      <c r="H11" s="4">
        <f t="shared" ref="H11:H14" si="1">D11/$D$16</f>
        <v>0.18545722921206156</v>
      </c>
      <c r="I11" s="4">
        <f t="shared" ref="I11:I14" si="2">E11/$E$16</f>
        <v>0.18537450938917482</v>
      </c>
      <c r="J11" s="4">
        <f t="shared" ref="J11:J14" si="3">F11/$F$16</f>
        <v>0.17874687927840863</v>
      </c>
      <c r="K11" s="7">
        <v>15992</v>
      </c>
      <c r="L11" s="7">
        <v>15992</v>
      </c>
      <c r="M11" s="7">
        <v>15952</v>
      </c>
      <c r="N11" s="7">
        <v>4350</v>
      </c>
      <c r="O11" s="4">
        <f t="shared" ref="O11:O14" si="4">K11/$K$16</f>
        <v>0.18728407640328379</v>
      </c>
      <c r="P11" s="4">
        <f t="shared" ref="P11:P14" si="5">L11/$L$16</f>
        <v>0.18728407640328379</v>
      </c>
      <c r="Q11" s="4">
        <f t="shared" ref="Q11:Q14" si="6">M11/$M$16</f>
        <v>0.18734218839915912</v>
      </c>
      <c r="R11" s="4">
        <f t="shared" ref="R11:R14" si="7">N11/$N$16</f>
        <v>0.17757276401191982</v>
      </c>
      <c r="S11" s="7">
        <f t="shared" ref="S11:S14" si="8">C11-K11</f>
        <v>-161</v>
      </c>
      <c r="T11" s="6">
        <f t="shared" ref="T11:T16" si="9">S11/K11</f>
        <v>-1.0067533766883442E-2</v>
      </c>
    </row>
    <row r="12" spans="1:21" x14ac:dyDescent="0.25">
      <c r="A12" s="5" t="s">
        <v>17</v>
      </c>
      <c r="B12" s="5" t="s">
        <v>15</v>
      </c>
      <c r="C12" s="7">
        <v>9138</v>
      </c>
      <c r="D12" s="7">
        <v>9138</v>
      </c>
      <c r="E12" s="7">
        <v>9109</v>
      </c>
      <c r="F12" s="7">
        <v>2681</v>
      </c>
      <c r="G12" s="4">
        <f t="shared" si="0"/>
        <v>0.10704997539888944</v>
      </c>
      <c r="H12" s="4">
        <f t="shared" si="1"/>
        <v>0.10704997539888944</v>
      </c>
      <c r="I12" s="4">
        <f t="shared" si="2"/>
        <v>0.10704129356741639</v>
      </c>
      <c r="J12" s="4">
        <f t="shared" si="3"/>
        <v>0.10795683337360071</v>
      </c>
      <c r="K12" s="7">
        <v>9494</v>
      </c>
      <c r="L12" s="7">
        <v>9494</v>
      </c>
      <c r="M12" s="7">
        <v>9475</v>
      </c>
      <c r="N12" s="7">
        <v>2801</v>
      </c>
      <c r="O12" s="4">
        <f t="shared" si="4"/>
        <v>0.11118528147653679</v>
      </c>
      <c r="P12" s="4">
        <f t="shared" si="5"/>
        <v>0.11118528147653679</v>
      </c>
      <c r="Q12" s="4">
        <f t="shared" si="6"/>
        <v>0.11127552877896393</v>
      </c>
      <c r="R12" s="4">
        <f t="shared" si="7"/>
        <v>0.11434053149365228</v>
      </c>
      <c r="S12" s="7">
        <f t="shared" si="8"/>
        <v>-356</v>
      </c>
      <c r="T12" s="6">
        <f t="shared" si="9"/>
        <v>-3.7497366757952393E-2</v>
      </c>
    </row>
    <row r="13" spans="1:21" x14ac:dyDescent="0.25">
      <c r="A13" s="5" t="s">
        <v>18</v>
      </c>
      <c r="B13" s="5" t="s">
        <v>15</v>
      </c>
      <c r="C13" s="7">
        <v>7764</v>
      </c>
      <c r="D13" s="7">
        <v>7764</v>
      </c>
      <c r="E13" s="7">
        <v>7737</v>
      </c>
      <c r="F13" s="7">
        <v>2352</v>
      </c>
      <c r="G13" s="4">
        <f t="shared" si="0"/>
        <v>9.0953820201026214E-2</v>
      </c>
      <c r="H13" s="4">
        <f t="shared" si="1"/>
        <v>9.0953820201026214E-2</v>
      </c>
      <c r="I13" s="4">
        <f t="shared" si="2"/>
        <v>9.0918705492491009E-2</v>
      </c>
      <c r="J13" s="4">
        <f t="shared" si="3"/>
        <v>9.4708866876057021E-2</v>
      </c>
      <c r="K13" s="7">
        <v>7829</v>
      </c>
      <c r="L13" s="7">
        <v>7829</v>
      </c>
      <c r="M13" s="7">
        <v>7799</v>
      </c>
      <c r="N13" s="7">
        <v>2296</v>
      </c>
      <c r="O13" s="4">
        <f t="shared" si="4"/>
        <v>9.1686282776470035E-2</v>
      </c>
      <c r="P13" s="4">
        <f t="shared" si="5"/>
        <v>9.1686282776470035E-2</v>
      </c>
      <c r="Q13" s="4">
        <f t="shared" si="6"/>
        <v>9.1592385113154581E-2</v>
      </c>
      <c r="R13" s="4">
        <f t="shared" si="7"/>
        <v>9.3725762338245505E-2</v>
      </c>
      <c r="S13" s="7">
        <f t="shared" si="8"/>
        <v>-65</v>
      </c>
      <c r="T13" s="6">
        <f t="shared" si="9"/>
        <v>-8.3024651935113044E-3</v>
      </c>
    </row>
    <row r="14" spans="1:21" x14ac:dyDescent="0.25">
      <c r="A14" s="5" t="s">
        <v>19</v>
      </c>
      <c r="B14" s="5" t="s">
        <v>15</v>
      </c>
      <c r="C14" s="7">
        <v>27670</v>
      </c>
      <c r="D14" s="7">
        <v>27670</v>
      </c>
      <c r="E14" s="7">
        <v>27609</v>
      </c>
      <c r="F14" s="7">
        <v>7746</v>
      </c>
      <c r="G14" s="4">
        <f t="shared" si="0"/>
        <v>0.32414891872261664</v>
      </c>
      <c r="H14" s="4">
        <f t="shared" si="1"/>
        <v>0.32414891872261664</v>
      </c>
      <c r="I14" s="4">
        <f t="shared" si="2"/>
        <v>0.32443770711415076</v>
      </c>
      <c r="J14" s="4">
        <f t="shared" si="3"/>
        <v>0.31191108963517755</v>
      </c>
      <c r="K14" s="7">
        <v>26104</v>
      </c>
      <c r="L14" s="7">
        <v>26104</v>
      </c>
      <c r="M14" s="7">
        <v>26039</v>
      </c>
      <c r="N14" s="7">
        <v>7400</v>
      </c>
      <c r="O14" s="4">
        <f t="shared" si="4"/>
        <v>0.30570682406398952</v>
      </c>
      <c r="P14" s="4">
        <f t="shared" si="5"/>
        <v>0.30570682406398952</v>
      </c>
      <c r="Q14" s="4">
        <f t="shared" si="6"/>
        <v>0.30580511808711786</v>
      </c>
      <c r="R14" s="4">
        <f t="shared" si="7"/>
        <v>0.30207780544556478</v>
      </c>
      <c r="S14" s="7">
        <f t="shared" si="8"/>
        <v>1566</v>
      </c>
      <c r="T14" s="6">
        <f t="shared" si="9"/>
        <v>5.999080600674226E-2</v>
      </c>
    </row>
    <row r="15" spans="1:21" x14ac:dyDescent="0.25">
      <c r="A15" s="24" t="s">
        <v>20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6"/>
    </row>
    <row r="16" spans="1:21" x14ac:dyDescent="0.25">
      <c r="A16" s="27" t="s">
        <v>21</v>
      </c>
      <c r="B16" s="28"/>
      <c r="C16" s="2">
        <f>SUM(C10:C14)</f>
        <v>85362</v>
      </c>
      <c r="D16" s="2">
        <f t="shared" ref="D16:F16" si="10">SUM(D10:D14)</f>
        <v>85362</v>
      </c>
      <c r="E16" s="2">
        <f t="shared" si="10"/>
        <v>85098</v>
      </c>
      <c r="F16" s="2">
        <f t="shared" si="10"/>
        <v>24834</v>
      </c>
      <c r="G16" s="3">
        <f>SUM(G10:G14)</f>
        <v>1</v>
      </c>
      <c r="H16" s="3">
        <f>SUM(H10:H14)</f>
        <v>1</v>
      </c>
      <c r="I16" s="3">
        <f>SUM(I10:I14)</f>
        <v>1</v>
      </c>
      <c r="J16" s="3">
        <f>SUM(J10:J14)</f>
        <v>1</v>
      </c>
      <c r="K16" s="2">
        <f>SUM(K10:K14)</f>
        <v>85389</v>
      </c>
      <c r="L16" s="2">
        <f t="shared" ref="L16:N16" si="11">SUM(L10:L14)</f>
        <v>85389</v>
      </c>
      <c r="M16" s="2">
        <f t="shared" si="11"/>
        <v>85149</v>
      </c>
      <c r="N16" s="2">
        <f t="shared" si="11"/>
        <v>24497</v>
      </c>
      <c r="O16" s="3">
        <f>SUM(O10:O14)</f>
        <v>1</v>
      </c>
      <c r="P16" s="3">
        <f>SUM(P10:P14)</f>
        <v>1</v>
      </c>
      <c r="Q16" s="3">
        <f>SUM(Q10:Q14)</f>
        <v>1</v>
      </c>
      <c r="R16" s="3">
        <f>SUM(R10:R14)</f>
        <v>1</v>
      </c>
      <c r="S16" s="7">
        <f>SUM(S10:S14)</f>
        <v>-27</v>
      </c>
      <c r="T16" s="6">
        <f t="shared" si="9"/>
        <v>-3.161999789200014E-4</v>
      </c>
    </row>
    <row r="17" spans="1:21" x14ac:dyDescent="0.25">
      <c r="A17" s="29" t="s">
        <v>20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</row>
  </sheetData>
  <mergeCells count="35">
    <mergeCell ref="R8:R9"/>
    <mergeCell ref="A15:T15"/>
    <mergeCell ref="A16:B16"/>
    <mergeCell ref="A17:U17"/>
    <mergeCell ref="O7:O9"/>
    <mergeCell ref="P7:R7"/>
    <mergeCell ref="S7:S9"/>
    <mergeCell ref="T7:T9"/>
    <mergeCell ref="D8:D9"/>
    <mergeCell ref="E8:E9"/>
    <mergeCell ref="F8:F9"/>
    <mergeCell ref="H8:H9"/>
    <mergeCell ref="I8:I9"/>
    <mergeCell ref="J8:J9"/>
    <mergeCell ref="C7:C9"/>
    <mergeCell ref="D7:F7"/>
    <mergeCell ref="G7:G9"/>
    <mergeCell ref="H7:J7"/>
    <mergeCell ref="K7:K9"/>
    <mergeCell ref="L7:N7"/>
    <mergeCell ref="L8:L9"/>
    <mergeCell ref="M8:M9"/>
    <mergeCell ref="N8:N9"/>
    <mergeCell ref="A1:U1"/>
    <mergeCell ref="A2:U2"/>
    <mergeCell ref="A3:U3"/>
    <mergeCell ref="A4:U4"/>
    <mergeCell ref="A5:U5"/>
    <mergeCell ref="A6:A9"/>
    <mergeCell ref="B6:B9"/>
    <mergeCell ref="C6:J6"/>
    <mergeCell ref="K6:R6"/>
    <mergeCell ref="S6:T6"/>
    <mergeCell ref="P8:P9"/>
    <mergeCell ref="Q8:Q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showGridLines="0" workbookViewId="0">
      <selection activeCell="W23" sqref="W23"/>
    </sheetView>
  </sheetViews>
  <sheetFormatPr defaultRowHeight="15" x14ac:dyDescent="0.25"/>
  <cols>
    <col min="1" max="1" width="16.7109375" customWidth="1"/>
    <col min="2" max="2" width="17.5703125" customWidth="1"/>
    <col min="3" max="3" width="13" customWidth="1"/>
    <col min="4" max="5" width="9.85546875" customWidth="1"/>
    <col min="6" max="6" width="9.140625" customWidth="1"/>
    <col min="7" max="7" width="17.5703125" customWidth="1"/>
    <col min="8" max="10" width="11.42578125" customWidth="1"/>
    <col min="11" max="11" width="12.140625" customWidth="1"/>
    <col min="12" max="13" width="9.85546875" customWidth="1"/>
    <col min="14" max="14" width="9.140625" customWidth="1"/>
    <col min="15" max="15" width="17.5703125" customWidth="1"/>
    <col min="16" max="17" width="11.42578125" customWidth="1"/>
    <col min="18" max="18" width="10.7109375" customWidth="1"/>
    <col min="19" max="19" width="12.140625" customWidth="1"/>
    <col min="20" max="20" width="16" customWidth="1"/>
    <col min="21" max="21" width="0.7109375" customWidth="1"/>
  </cols>
  <sheetData>
    <row r="1" spans="1:21" ht="20.25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.75" x14ac:dyDescent="0.25">
      <c r="A2" s="20" t="s">
        <v>27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1" ht="15.75" x14ac:dyDescent="0.25">
      <c r="A3" s="20" t="s">
        <v>28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1" ht="15.75" x14ac:dyDescent="0.25">
      <c r="A4" s="21" t="s">
        <v>25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</row>
    <row r="5" spans="1:21" ht="15.75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</row>
    <row r="6" spans="1:21" ht="15" customHeight="1" x14ac:dyDescent="0.25">
      <c r="A6" s="8" t="s">
        <v>1</v>
      </c>
      <c r="B6" s="8" t="s">
        <v>2</v>
      </c>
      <c r="C6" s="11" t="s">
        <v>3</v>
      </c>
      <c r="D6" s="12"/>
      <c r="E6" s="12"/>
      <c r="F6" s="12"/>
      <c r="G6" s="12"/>
      <c r="H6" s="12"/>
      <c r="I6" s="12"/>
      <c r="J6" s="13"/>
      <c r="K6" s="11" t="s">
        <v>4</v>
      </c>
      <c r="L6" s="12"/>
      <c r="M6" s="12"/>
      <c r="N6" s="12"/>
      <c r="O6" s="12"/>
      <c r="P6" s="12"/>
      <c r="Q6" s="12"/>
      <c r="R6" s="13"/>
      <c r="S6" s="14" t="s">
        <v>5</v>
      </c>
      <c r="T6" s="15"/>
    </row>
    <row r="7" spans="1:21" ht="15" customHeight="1" x14ac:dyDescent="0.25">
      <c r="A7" s="9"/>
      <c r="B7" s="9"/>
      <c r="C7" s="8" t="s">
        <v>6</v>
      </c>
      <c r="D7" s="11" t="s">
        <v>7</v>
      </c>
      <c r="E7" s="12"/>
      <c r="F7" s="13"/>
      <c r="G7" s="16" t="s">
        <v>8</v>
      </c>
      <c r="H7" s="11" t="s">
        <v>7</v>
      </c>
      <c r="I7" s="12"/>
      <c r="J7" s="13"/>
      <c r="K7" s="8" t="s">
        <v>6</v>
      </c>
      <c r="L7" s="11" t="s">
        <v>7</v>
      </c>
      <c r="M7" s="12"/>
      <c r="N7" s="13"/>
      <c r="O7" s="16" t="s">
        <v>8</v>
      </c>
      <c r="P7" s="11" t="s">
        <v>7</v>
      </c>
      <c r="Q7" s="12"/>
      <c r="R7" s="13"/>
      <c r="S7" s="8" t="s">
        <v>9</v>
      </c>
      <c r="T7" s="16" t="s">
        <v>10</v>
      </c>
    </row>
    <row r="8" spans="1:21" x14ac:dyDescent="0.25">
      <c r="A8" s="9"/>
      <c r="B8" s="9"/>
      <c r="C8" s="9"/>
      <c r="D8" s="8" t="s">
        <v>11</v>
      </c>
      <c r="E8" s="8" t="s">
        <v>12</v>
      </c>
      <c r="F8" s="8" t="s">
        <v>13</v>
      </c>
      <c r="G8" s="17"/>
      <c r="H8" s="8" t="s">
        <v>11</v>
      </c>
      <c r="I8" s="8" t="s">
        <v>12</v>
      </c>
      <c r="J8" s="8" t="s">
        <v>13</v>
      </c>
      <c r="K8" s="9"/>
      <c r="L8" s="8" t="s">
        <v>11</v>
      </c>
      <c r="M8" s="8" t="s">
        <v>12</v>
      </c>
      <c r="N8" s="8" t="s">
        <v>13</v>
      </c>
      <c r="O8" s="17"/>
      <c r="P8" s="8" t="s">
        <v>11</v>
      </c>
      <c r="Q8" s="8" t="s">
        <v>12</v>
      </c>
      <c r="R8" s="8" t="s">
        <v>13</v>
      </c>
      <c r="S8" s="9"/>
      <c r="T8" s="17"/>
    </row>
    <row r="9" spans="1:21" x14ac:dyDescent="0.25">
      <c r="A9" s="10"/>
      <c r="B9" s="10"/>
      <c r="C9" s="10"/>
      <c r="D9" s="10"/>
      <c r="E9" s="10"/>
      <c r="F9" s="10"/>
      <c r="G9" s="18"/>
      <c r="H9" s="10"/>
      <c r="I9" s="10"/>
      <c r="J9" s="10"/>
      <c r="K9" s="10"/>
      <c r="L9" s="10"/>
      <c r="M9" s="10"/>
      <c r="N9" s="10"/>
      <c r="O9" s="18"/>
      <c r="P9" s="10"/>
      <c r="Q9" s="10"/>
      <c r="R9" s="10"/>
      <c r="S9" s="10"/>
      <c r="T9" s="18"/>
    </row>
    <row r="10" spans="1:21" x14ac:dyDescent="0.25">
      <c r="A10" s="5" t="s">
        <v>14</v>
      </c>
      <c r="B10" s="5" t="s">
        <v>15</v>
      </c>
      <c r="C10" s="7">
        <v>23289</v>
      </c>
      <c r="D10" s="7">
        <v>23289</v>
      </c>
      <c r="E10" s="7">
        <v>23215</v>
      </c>
      <c r="F10" s="7">
        <v>6947</v>
      </c>
      <c r="G10" s="4">
        <f>C10/$C$16</f>
        <v>0.28835153406136244</v>
      </c>
      <c r="H10" s="4">
        <f>D10/$D$16</f>
        <v>0.28835153406136244</v>
      </c>
      <c r="I10" s="4">
        <f>E10/$E$16</f>
        <v>0.28826692163460943</v>
      </c>
      <c r="J10" s="4">
        <f>F10/$F$16</f>
        <v>0.30587354702359987</v>
      </c>
      <c r="K10" s="7">
        <v>24449</v>
      </c>
      <c r="L10" s="7">
        <v>24449</v>
      </c>
      <c r="M10" s="7">
        <v>24384</v>
      </c>
      <c r="N10" s="7">
        <v>7642</v>
      </c>
      <c r="O10" s="4">
        <f>K10/$K$16</f>
        <v>0.30246310294063067</v>
      </c>
      <c r="P10" s="4">
        <f>L10/$L$16</f>
        <v>0.30246310294063067</v>
      </c>
      <c r="Q10" s="4">
        <f>M10/$M$16</f>
        <v>0.30234720827288619</v>
      </c>
      <c r="R10" s="4">
        <f>N10/$N$16</f>
        <v>0.31010834719798724</v>
      </c>
      <c r="S10" s="7">
        <f>C10-K10</f>
        <v>-1160</v>
      </c>
      <c r="T10" s="6">
        <f>S10/K10</f>
        <v>-4.7445703300748494E-2</v>
      </c>
    </row>
    <row r="11" spans="1:21" x14ac:dyDescent="0.25">
      <c r="A11" s="5" t="s">
        <v>16</v>
      </c>
      <c r="B11" s="5" t="s">
        <v>15</v>
      </c>
      <c r="C11" s="7">
        <v>15389</v>
      </c>
      <c r="D11" s="7">
        <v>15389</v>
      </c>
      <c r="E11" s="7">
        <v>15342</v>
      </c>
      <c r="F11" s="7">
        <v>4091</v>
      </c>
      <c r="G11" s="4">
        <f t="shared" ref="G11:G14" si="0">C11/$C$16</f>
        <v>0.19053809771438476</v>
      </c>
      <c r="H11" s="4">
        <f t="shared" ref="H11:H14" si="1">D11/$D$16</f>
        <v>0.19053809771438476</v>
      </c>
      <c r="I11" s="4">
        <f t="shared" ref="I11:I14" si="2">E11/$E$16</f>
        <v>0.19050575540461673</v>
      </c>
      <c r="J11" s="4">
        <f t="shared" ref="J11:J14" si="3">F11/$F$16</f>
        <v>0.18012504402958787</v>
      </c>
      <c r="K11" s="7">
        <v>15116</v>
      </c>
      <c r="L11" s="7">
        <v>15116</v>
      </c>
      <c r="M11" s="7">
        <v>15079</v>
      </c>
      <c r="N11" s="7">
        <v>4433</v>
      </c>
      <c r="O11" s="4">
        <f t="shared" ref="O11:O14" si="4">K11/$K$16</f>
        <v>0.18700283300137321</v>
      </c>
      <c r="P11" s="4">
        <f t="shared" ref="P11:P14" si="5">L11/$L$16</f>
        <v>0.18700283300137321</v>
      </c>
      <c r="Q11" s="4">
        <f t="shared" ref="Q11:Q14" si="6">M11/$M$16</f>
        <v>0.18697070019467074</v>
      </c>
      <c r="R11" s="4">
        <f t="shared" ref="R11:R14" si="7">N11/$N$16</f>
        <v>0.17988881223876962</v>
      </c>
      <c r="S11" s="7">
        <f t="shared" ref="S11:S14" si="8">C11-K11</f>
        <v>273</v>
      </c>
      <c r="T11" s="6">
        <f t="shared" ref="T11:T16" si="9">S11/K11</f>
        <v>1.8060333421540089E-2</v>
      </c>
    </row>
    <row r="12" spans="1:21" x14ac:dyDescent="0.25">
      <c r="A12" s="5" t="s">
        <v>17</v>
      </c>
      <c r="B12" s="5" t="s">
        <v>15</v>
      </c>
      <c r="C12" s="7">
        <v>8944</v>
      </c>
      <c r="D12" s="7">
        <v>8944</v>
      </c>
      <c r="E12" s="7">
        <v>8918</v>
      </c>
      <c r="F12" s="7">
        <v>2495</v>
      </c>
      <c r="G12" s="4">
        <f t="shared" si="0"/>
        <v>0.11073966768194538</v>
      </c>
      <c r="H12" s="4">
        <f t="shared" si="1"/>
        <v>0.11073966768194538</v>
      </c>
      <c r="I12" s="4">
        <f t="shared" si="2"/>
        <v>0.11073721331628028</v>
      </c>
      <c r="J12" s="4">
        <f t="shared" si="3"/>
        <v>0.10985382176822825</v>
      </c>
      <c r="K12" s="7">
        <v>8825</v>
      </c>
      <c r="L12" s="7">
        <v>8825</v>
      </c>
      <c r="M12" s="7">
        <v>8810</v>
      </c>
      <c r="N12" s="7">
        <v>2793</v>
      </c>
      <c r="O12" s="4">
        <f t="shared" si="4"/>
        <v>0.10917570794106367</v>
      </c>
      <c r="P12" s="4">
        <f t="shared" si="5"/>
        <v>0.10917570794106367</v>
      </c>
      <c r="Q12" s="4">
        <f t="shared" si="6"/>
        <v>0.1092388002331089</v>
      </c>
      <c r="R12" s="4">
        <f t="shared" si="7"/>
        <v>0.1133384734001542</v>
      </c>
      <c r="S12" s="7">
        <f t="shared" si="8"/>
        <v>119</v>
      </c>
      <c r="T12" s="6">
        <f t="shared" si="9"/>
        <v>1.3484419263456091E-2</v>
      </c>
    </row>
    <row r="13" spans="1:21" x14ac:dyDescent="0.25">
      <c r="A13" s="5" t="s">
        <v>18</v>
      </c>
      <c r="B13" s="5" t="s">
        <v>15</v>
      </c>
      <c r="C13" s="7">
        <v>7337</v>
      </c>
      <c r="D13" s="7">
        <v>7337</v>
      </c>
      <c r="E13" s="7">
        <v>7313</v>
      </c>
      <c r="F13" s="7">
        <v>2139</v>
      </c>
      <c r="G13" s="4">
        <f t="shared" si="0"/>
        <v>9.0842681326300675E-2</v>
      </c>
      <c r="H13" s="4">
        <f t="shared" si="1"/>
        <v>9.0842681326300675E-2</v>
      </c>
      <c r="I13" s="4">
        <f t="shared" si="2"/>
        <v>9.0807495064135199E-2</v>
      </c>
      <c r="J13" s="4">
        <f t="shared" si="3"/>
        <v>9.4179288481859816E-2</v>
      </c>
      <c r="K13" s="7">
        <v>7555</v>
      </c>
      <c r="L13" s="7">
        <v>7555</v>
      </c>
      <c r="M13" s="7">
        <v>7531</v>
      </c>
      <c r="N13" s="7">
        <v>2299</v>
      </c>
      <c r="O13" s="4">
        <f t="shared" si="4"/>
        <v>9.3464302945579156E-2</v>
      </c>
      <c r="P13" s="4">
        <f t="shared" si="5"/>
        <v>9.3464302945579156E-2</v>
      </c>
      <c r="Q13" s="4">
        <f t="shared" si="6"/>
        <v>9.3379955114136562E-2</v>
      </c>
      <c r="R13" s="4">
        <f t="shared" si="7"/>
        <v>9.3292212798766386E-2</v>
      </c>
      <c r="S13" s="7">
        <f t="shared" si="8"/>
        <v>-218</v>
      </c>
      <c r="T13" s="6">
        <f t="shared" si="9"/>
        <v>-2.8855062872270021E-2</v>
      </c>
    </row>
    <row r="14" spans="1:21" x14ac:dyDescent="0.25">
      <c r="A14" s="5" t="s">
        <v>19</v>
      </c>
      <c r="B14" s="5" t="s">
        <v>15</v>
      </c>
      <c r="C14" s="7">
        <v>25807</v>
      </c>
      <c r="D14" s="7">
        <v>25807</v>
      </c>
      <c r="E14" s="7">
        <v>25745</v>
      </c>
      <c r="F14" s="7">
        <v>7040</v>
      </c>
      <c r="G14" s="4">
        <f t="shared" si="0"/>
        <v>0.31952801921600671</v>
      </c>
      <c r="H14" s="4">
        <f t="shared" si="1"/>
        <v>0.31952801921600671</v>
      </c>
      <c r="I14" s="4">
        <f t="shared" si="2"/>
        <v>0.31968261458035835</v>
      </c>
      <c r="J14" s="4">
        <f t="shared" si="3"/>
        <v>0.30996829869672421</v>
      </c>
      <c r="K14" s="7">
        <v>24888</v>
      </c>
      <c r="L14" s="7">
        <v>24888</v>
      </c>
      <c r="M14" s="7">
        <v>24845</v>
      </c>
      <c r="N14" s="7">
        <v>7476</v>
      </c>
      <c r="O14" s="4">
        <f t="shared" si="4"/>
        <v>0.30789405317135327</v>
      </c>
      <c r="P14" s="4">
        <f t="shared" si="5"/>
        <v>0.30789405317135327</v>
      </c>
      <c r="Q14" s="4">
        <f t="shared" si="6"/>
        <v>0.3080633361851976</v>
      </c>
      <c r="R14" s="4">
        <f t="shared" si="7"/>
        <v>0.30337215436432252</v>
      </c>
      <c r="S14" s="7">
        <f t="shared" si="8"/>
        <v>919</v>
      </c>
      <c r="T14" s="6">
        <f t="shared" si="9"/>
        <v>3.6925425908068146E-2</v>
      </c>
    </row>
    <row r="15" spans="1:21" x14ac:dyDescent="0.25">
      <c r="A15" s="24" t="s">
        <v>20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6"/>
    </row>
    <row r="16" spans="1:21" x14ac:dyDescent="0.25">
      <c r="A16" s="27" t="s">
        <v>21</v>
      </c>
      <c r="B16" s="28"/>
      <c r="C16" s="2">
        <f>SUM(C10:C14)</f>
        <v>80766</v>
      </c>
      <c r="D16" s="2">
        <f t="shared" ref="D16:F16" si="10">SUM(D10:D14)</f>
        <v>80766</v>
      </c>
      <c r="E16" s="2">
        <f t="shared" si="10"/>
        <v>80533</v>
      </c>
      <c r="F16" s="2">
        <f t="shared" si="10"/>
        <v>22712</v>
      </c>
      <c r="G16" s="3">
        <f>SUM(G10:G14)</f>
        <v>1</v>
      </c>
      <c r="H16" s="3">
        <f>SUM(H10:H14)</f>
        <v>1</v>
      </c>
      <c r="I16" s="3">
        <f>SUM(I10:I14)</f>
        <v>1</v>
      </c>
      <c r="J16" s="3">
        <f>SUM(J10:J14)</f>
        <v>1</v>
      </c>
      <c r="K16" s="2">
        <f>SUM(K10:K14)</f>
        <v>80833</v>
      </c>
      <c r="L16" s="2">
        <f t="shared" ref="L16:N16" si="11">SUM(L10:L14)</f>
        <v>80833</v>
      </c>
      <c r="M16" s="2">
        <f t="shared" si="11"/>
        <v>80649</v>
      </c>
      <c r="N16" s="2">
        <f t="shared" si="11"/>
        <v>24643</v>
      </c>
      <c r="O16" s="3">
        <f>SUM(O10:O14)</f>
        <v>1</v>
      </c>
      <c r="P16" s="3">
        <f>SUM(P10:P14)</f>
        <v>1</v>
      </c>
      <c r="Q16" s="3">
        <f>SUM(Q10:Q14)</f>
        <v>1</v>
      </c>
      <c r="R16" s="3">
        <f>SUM(R10:R14)</f>
        <v>1</v>
      </c>
      <c r="S16" s="7">
        <f>SUM(S10:S14)</f>
        <v>-67</v>
      </c>
      <c r="T16" s="6">
        <f t="shared" si="9"/>
        <v>-8.2886939739957688E-4</v>
      </c>
    </row>
    <row r="17" spans="1:21" x14ac:dyDescent="0.25">
      <c r="A17" s="29" t="s">
        <v>20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</row>
  </sheetData>
  <mergeCells count="35">
    <mergeCell ref="L7:N7"/>
    <mergeCell ref="L8:L9"/>
    <mergeCell ref="M8:M9"/>
    <mergeCell ref="N8:N9"/>
    <mergeCell ref="A1:U1"/>
    <mergeCell ref="A2:U2"/>
    <mergeCell ref="A3:U3"/>
    <mergeCell ref="A4:U4"/>
    <mergeCell ref="A5:U5"/>
    <mergeCell ref="A6:A9"/>
    <mergeCell ref="B6:B9"/>
    <mergeCell ref="C6:J6"/>
    <mergeCell ref="K6:R6"/>
    <mergeCell ref="S6:T6"/>
    <mergeCell ref="A17:U17"/>
    <mergeCell ref="O7:O9"/>
    <mergeCell ref="P7:R7"/>
    <mergeCell ref="S7:S9"/>
    <mergeCell ref="T7:T9"/>
    <mergeCell ref="D8:D9"/>
    <mergeCell ref="E8:E9"/>
    <mergeCell ref="F8:F9"/>
    <mergeCell ref="H8:H9"/>
    <mergeCell ref="I8:I9"/>
    <mergeCell ref="J8:J9"/>
    <mergeCell ref="C7:C9"/>
    <mergeCell ref="D7:F7"/>
    <mergeCell ref="G7:G9"/>
    <mergeCell ref="H7:J7"/>
    <mergeCell ref="K7:K9"/>
    <mergeCell ref="P8:P9"/>
    <mergeCell ref="Q8:Q9"/>
    <mergeCell ref="R8:R9"/>
    <mergeCell ref="A15:T15"/>
    <mergeCell ref="A16:B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2021</vt:lpstr>
      <vt:lpstr>2021 I pusmetis</vt:lpstr>
      <vt:lpstr>2021 II pusmetis</vt:lpstr>
      <vt:lpstr>'2021'!page\x2dtotal</vt:lpstr>
      <vt:lpstr>'2021 I pusmetis'!page\x2dtotal</vt:lpstr>
      <vt:lpstr>'2021 II pusmetis'!page\x2dtotal</vt:lpstr>
      <vt:lpstr>'2021'!page\x2dtotal\x2dmaster0</vt:lpstr>
      <vt:lpstr>'2021 I pusmetis'!page\x2dtotal\x2dmaster0</vt:lpstr>
      <vt:lpstr>'2021 II pusmetis'!page\x2dtotal\x2dmaster0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2017-12-04T12:26:29Z</dcterms:created>
  <dcterms:modified xsi:type="dcterms:W3CDTF">2022-01-10T13:26:05Z</dcterms:modified>
</cp:coreProperties>
</file>