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2020 m." sheetId="1" r:id="rId1"/>
    <sheet name="2020 m. I pusmetis" sheetId="2" r:id="rId2"/>
    <sheet name="2020 m. II pusmetis" sheetId="3" r:id="rId3"/>
  </sheets>
  <externalReferences>
    <externalReference r:id="rId4"/>
    <externalReference r:id="rId5"/>
    <externalReference r:id="rId6"/>
  </externalReferences>
  <definedNames>
    <definedName name="page\x2dtotal">'2020 m.'!$A$77</definedName>
    <definedName name="page\x2dtotal\x2dmaster0">'2020 m.'!$A$77</definedName>
  </definedNames>
  <calcPr calcId="152511"/>
</workbook>
</file>

<file path=xl/calcChain.xml><?xml version="1.0" encoding="utf-8"?>
<calcChain xmlns="http://schemas.openxmlformats.org/spreadsheetml/2006/main">
  <c r="N16" i="3" l="1"/>
  <c r="M16" i="3"/>
  <c r="L16" i="3"/>
  <c r="K16" i="3"/>
  <c r="F16" i="3"/>
  <c r="E16" i="3"/>
  <c r="D16" i="3"/>
  <c r="C16" i="3"/>
  <c r="S14" i="3"/>
  <c r="T14" i="3" s="1"/>
  <c r="R14" i="3"/>
  <c r="Q14" i="3"/>
  <c r="P14" i="3"/>
  <c r="O14" i="3"/>
  <c r="J14" i="3"/>
  <c r="I14" i="3"/>
  <c r="H14" i="3"/>
  <c r="G14" i="3"/>
  <c r="S13" i="3"/>
  <c r="T13" i="3" s="1"/>
  <c r="R13" i="3"/>
  <c r="Q13" i="3"/>
  <c r="P13" i="3"/>
  <c r="O13" i="3"/>
  <c r="J13" i="3"/>
  <c r="I13" i="3"/>
  <c r="H13" i="3"/>
  <c r="G13" i="3"/>
  <c r="S12" i="3"/>
  <c r="T12" i="3" s="1"/>
  <c r="R12" i="3"/>
  <c r="Q12" i="3"/>
  <c r="P12" i="3"/>
  <c r="O12" i="3"/>
  <c r="J12" i="3"/>
  <c r="I12" i="3"/>
  <c r="H12" i="3"/>
  <c r="G12" i="3"/>
  <c r="S11" i="3"/>
  <c r="T11" i="3" s="1"/>
  <c r="R11" i="3"/>
  <c r="Q11" i="3"/>
  <c r="P11" i="3"/>
  <c r="O11" i="3"/>
  <c r="J11" i="3"/>
  <c r="I11" i="3"/>
  <c r="H11" i="3"/>
  <c r="G11" i="3"/>
  <c r="S10" i="3"/>
  <c r="S16" i="3" s="1"/>
  <c r="T16" i="3" s="1"/>
  <c r="R10" i="3"/>
  <c r="R16" i="3" s="1"/>
  <c r="Q10" i="3"/>
  <c r="Q16" i="3" s="1"/>
  <c r="P10" i="3"/>
  <c r="P16" i="3" s="1"/>
  <c r="O10" i="3"/>
  <c r="O16" i="3" s="1"/>
  <c r="J10" i="3"/>
  <c r="J16" i="3" s="1"/>
  <c r="I10" i="3"/>
  <c r="I16" i="3" s="1"/>
  <c r="H10" i="3"/>
  <c r="H16" i="3" s="1"/>
  <c r="G10" i="3"/>
  <c r="G16" i="3" s="1"/>
  <c r="O16" i="2"/>
  <c r="N16" i="2"/>
  <c r="M16" i="2"/>
  <c r="L16" i="2"/>
  <c r="K16" i="2"/>
  <c r="F16" i="2"/>
  <c r="E16" i="2"/>
  <c r="D16" i="2"/>
  <c r="C16" i="2"/>
  <c r="S14" i="2"/>
  <c r="T14" i="2" s="1"/>
  <c r="R14" i="2"/>
  <c r="Q14" i="2"/>
  <c r="P14" i="2"/>
  <c r="O14" i="2"/>
  <c r="J14" i="2"/>
  <c r="I14" i="2"/>
  <c r="H14" i="2"/>
  <c r="G14" i="2"/>
  <c r="S13" i="2"/>
  <c r="T13" i="2" s="1"/>
  <c r="R13" i="2"/>
  <c r="Q13" i="2"/>
  <c r="P13" i="2"/>
  <c r="O13" i="2"/>
  <c r="J13" i="2"/>
  <c r="I13" i="2"/>
  <c r="H13" i="2"/>
  <c r="G13" i="2"/>
  <c r="S12" i="2"/>
  <c r="T12" i="2" s="1"/>
  <c r="R12" i="2"/>
  <c r="Q12" i="2"/>
  <c r="P12" i="2"/>
  <c r="O12" i="2"/>
  <c r="J12" i="2"/>
  <c r="I12" i="2"/>
  <c r="H12" i="2"/>
  <c r="G12" i="2"/>
  <c r="S11" i="2"/>
  <c r="T11" i="2" s="1"/>
  <c r="R11" i="2"/>
  <c r="Q11" i="2"/>
  <c r="P11" i="2"/>
  <c r="O11" i="2"/>
  <c r="J11" i="2"/>
  <c r="I11" i="2"/>
  <c r="H11" i="2"/>
  <c r="G11" i="2"/>
  <c r="S10" i="2"/>
  <c r="S16" i="2" s="1"/>
  <c r="T16" i="2" s="1"/>
  <c r="R10" i="2"/>
  <c r="R16" i="2" s="1"/>
  <c r="Q10" i="2"/>
  <c r="Q16" i="2" s="1"/>
  <c r="P10" i="2"/>
  <c r="P16" i="2" s="1"/>
  <c r="O10" i="2"/>
  <c r="J10" i="2"/>
  <c r="J16" i="2" s="1"/>
  <c r="I10" i="2"/>
  <c r="I16" i="2" s="1"/>
  <c r="H10" i="2"/>
  <c r="H16" i="2" s="1"/>
  <c r="G10" i="2"/>
  <c r="G16" i="2" s="1"/>
  <c r="T10" i="3" l="1"/>
  <c r="T10" i="2"/>
  <c r="N66" i="1" l="1"/>
  <c r="M66" i="1"/>
  <c r="L66" i="1"/>
  <c r="K66" i="1"/>
  <c r="F66" i="1"/>
  <c r="E66" i="1"/>
  <c r="D66" i="1"/>
  <c r="C66" i="1"/>
  <c r="N58" i="1"/>
  <c r="M58" i="1"/>
  <c r="L58" i="1"/>
  <c r="K58" i="1"/>
  <c r="F58" i="1"/>
  <c r="E58" i="1"/>
  <c r="D58" i="1"/>
  <c r="C58" i="1"/>
  <c r="S58" i="1" s="1"/>
  <c r="N45" i="1"/>
  <c r="M45" i="1"/>
  <c r="L45" i="1"/>
  <c r="K45" i="1"/>
  <c r="F45" i="1"/>
  <c r="E45" i="1"/>
  <c r="D45" i="1"/>
  <c r="C45" i="1"/>
  <c r="S74" i="1"/>
  <c r="S73" i="1"/>
  <c r="S72" i="1"/>
  <c r="S71" i="1"/>
  <c r="S70" i="1"/>
  <c r="S69" i="1"/>
  <c r="S68" i="1"/>
  <c r="S67" i="1"/>
  <c r="S65" i="1"/>
  <c r="S64" i="1"/>
  <c r="S63" i="1"/>
  <c r="S62" i="1"/>
  <c r="S61" i="1"/>
  <c r="S60" i="1"/>
  <c r="S59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N29" i="1"/>
  <c r="M29" i="1"/>
  <c r="L29" i="1"/>
  <c r="K29" i="1"/>
  <c r="F29" i="1"/>
  <c r="E29" i="1"/>
  <c r="D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N10" i="1"/>
  <c r="M10" i="1"/>
  <c r="L10" i="1"/>
  <c r="K10" i="1"/>
  <c r="C29" i="1"/>
  <c r="K76" i="1" l="1"/>
  <c r="N76" i="1"/>
  <c r="R45" i="1"/>
  <c r="R66" i="1"/>
  <c r="O71" i="1"/>
  <c r="O67" i="1"/>
  <c r="O63" i="1"/>
  <c r="O59" i="1"/>
  <c r="O55" i="1"/>
  <c r="O51" i="1"/>
  <c r="O47" i="1"/>
  <c r="O42" i="1"/>
  <c r="O38" i="1"/>
  <c r="O34" i="1"/>
  <c r="O30" i="1"/>
  <c r="O25" i="1"/>
  <c r="O21" i="1"/>
  <c r="O17" i="1"/>
  <c r="O13" i="1"/>
  <c r="O74" i="1"/>
  <c r="O70" i="1"/>
  <c r="O62" i="1"/>
  <c r="O54" i="1"/>
  <c r="O50" i="1"/>
  <c r="O46" i="1"/>
  <c r="O41" i="1"/>
  <c r="O37" i="1"/>
  <c r="O33" i="1"/>
  <c r="O28" i="1"/>
  <c r="O24" i="1"/>
  <c r="O20" i="1"/>
  <c r="O16" i="1"/>
  <c r="O12" i="1"/>
  <c r="O45" i="1"/>
  <c r="O58" i="1"/>
  <c r="O66" i="1"/>
  <c r="O10" i="1"/>
  <c r="O18" i="1"/>
  <c r="O26" i="1"/>
  <c r="O35" i="1"/>
  <c r="O43" i="1"/>
  <c r="O52" i="1"/>
  <c r="O60" i="1"/>
  <c r="O68" i="1"/>
  <c r="L76" i="1"/>
  <c r="S29" i="1"/>
  <c r="O11" i="1"/>
  <c r="O19" i="1"/>
  <c r="O27" i="1"/>
  <c r="O36" i="1"/>
  <c r="O44" i="1"/>
  <c r="O53" i="1"/>
  <c r="O61" i="1"/>
  <c r="O69" i="1"/>
  <c r="M76" i="1"/>
  <c r="Q29" i="1" s="1"/>
  <c r="O14" i="1"/>
  <c r="O22" i="1"/>
  <c r="O31" i="1"/>
  <c r="O39" i="1"/>
  <c r="O48" i="1"/>
  <c r="O56" i="1"/>
  <c r="O64" i="1"/>
  <c r="O72" i="1"/>
  <c r="O29" i="1"/>
  <c r="S66" i="1"/>
  <c r="Q10" i="1" l="1"/>
  <c r="Q58" i="1"/>
  <c r="Q66" i="1"/>
  <c r="Q45" i="1"/>
  <c r="Q76" i="1" s="1"/>
  <c r="O73" i="1"/>
  <c r="O40" i="1"/>
  <c r="O49" i="1"/>
  <c r="O65" i="1"/>
  <c r="O32" i="1"/>
  <c r="O57" i="1"/>
  <c r="O23" i="1"/>
  <c r="O15" i="1"/>
  <c r="P72" i="1"/>
  <c r="P68" i="1"/>
  <c r="P63" i="1"/>
  <c r="P59" i="1"/>
  <c r="P54" i="1"/>
  <c r="P50" i="1"/>
  <c r="P46" i="1"/>
  <c r="P44" i="1"/>
  <c r="P40" i="1"/>
  <c r="P36" i="1"/>
  <c r="P32" i="1"/>
  <c r="P26" i="1"/>
  <c r="P22" i="1"/>
  <c r="P18" i="1"/>
  <c r="P14" i="1"/>
  <c r="P73" i="1"/>
  <c r="P69" i="1"/>
  <c r="P64" i="1"/>
  <c r="P60" i="1"/>
  <c r="P55" i="1"/>
  <c r="P51" i="1"/>
  <c r="P47" i="1"/>
  <c r="P41" i="1"/>
  <c r="P37" i="1"/>
  <c r="P33" i="1"/>
  <c r="P27" i="1"/>
  <c r="P23" i="1"/>
  <c r="P19" i="1"/>
  <c r="P15" i="1"/>
  <c r="P11" i="1"/>
  <c r="P74" i="1"/>
  <c r="P70" i="1"/>
  <c r="P65" i="1"/>
  <c r="P61" i="1"/>
  <c r="P56" i="1"/>
  <c r="P52" i="1"/>
  <c r="P48" i="1"/>
  <c r="P42" i="1"/>
  <c r="P38" i="1"/>
  <c r="P34" i="1"/>
  <c r="P30" i="1"/>
  <c r="P28" i="1"/>
  <c r="P24" i="1"/>
  <c r="P20" i="1"/>
  <c r="P16" i="1"/>
  <c r="P12" i="1"/>
  <c r="P62" i="1"/>
  <c r="P39" i="1"/>
  <c r="P17" i="1"/>
  <c r="P67" i="1"/>
  <c r="P49" i="1"/>
  <c r="P43" i="1"/>
  <c r="P21" i="1"/>
  <c r="P13" i="1"/>
  <c r="P71" i="1"/>
  <c r="P53" i="1"/>
  <c r="P31" i="1"/>
  <c r="P25" i="1"/>
  <c r="P57" i="1"/>
  <c r="P35" i="1"/>
  <c r="P29" i="1"/>
  <c r="P66" i="1"/>
  <c r="P45" i="1"/>
  <c r="P10" i="1"/>
  <c r="O76" i="1"/>
  <c r="R74" i="1"/>
  <c r="R70" i="1"/>
  <c r="R65" i="1"/>
  <c r="R61" i="1"/>
  <c r="R56" i="1"/>
  <c r="R52" i="1"/>
  <c r="R48" i="1"/>
  <c r="R42" i="1"/>
  <c r="R38" i="1"/>
  <c r="R34" i="1"/>
  <c r="R30" i="1"/>
  <c r="R28" i="1"/>
  <c r="R24" i="1"/>
  <c r="R20" i="1"/>
  <c r="R16" i="1"/>
  <c r="R71" i="1"/>
  <c r="R67" i="1"/>
  <c r="R62" i="1"/>
  <c r="R57" i="1"/>
  <c r="R53" i="1"/>
  <c r="R49" i="1"/>
  <c r="R43" i="1"/>
  <c r="R39" i="1"/>
  <c r="R35" i="1"/>
  <c r="R31" i="1"/>
  <c r="R25" i="1"/>
  <c r="R21" i="1"/>
  <c r="R17" i="1"/>
  <c r="R13" i="1"/>
  <c r="R72" i="1"/>
  <c r="R68" i="1"/>
  <c r="R63" i="1"/>
  <c r="R59" i="1"/>
  <c r="R54" i="1"/>
  <c r="R50" i="1"/>
  <c r="R46" i="1"/>
  <c r="R44" i="1"/>
  <c r="R40" i="1"/>
  <c r="R36" i="1"/>
  <c r="R32" i="1"/>
  <c r="R26" i="1"/>
  <c r="R22" i="1"/>
  <c r="R18" i="1"/>
  <c r="R14" i="1"/>
  <c r="R73" i="1"/>
  <c r="R55" i="1"/>
  <c r="R33" i="1"/>
  <c r="R27" i="1"/>
  <c r="R12" i="1"/>
  <c r="R69" i="1"/>
  <c r="R60" i="1"/>
  <c r="R37" i="1"/>
  <c r="R15" i="1"/>
  <c r="R11" i="1"/>
  <c r="R51" i="1"/>
  <c r="R29" i="1"/>
  <c r="R64" i="1"/>
  <c r="R47" i="1"/>
  <c r="R41" i="1"/>
  <c r="R19" i="1"/>
  <c r="R23" i="1"/>
  <c r="R10" i="1"/>
  <c r="R76" i="1" s="1"/>
  <c r="Q73" i="1"/>
  <c r="Q69" i="1"/>
  <c r="Q64" i="1"/>
  <c r="Q60" i="1"/>
  <c r="Q55" i="1"/>
  <c r="Q51" i="1"/>
  <c r="Q47" i="1"/>
  <c r="Q41" i="1"/>
  <c r="Q37" i="1"/>
  <c r="Q33" i="1"/>
  <c r="Q27" i="1"/>
  <c r="Q23" i="1"/>
  <c r="Q19" i="1"/>
  <c r="Q15" i="1"/>
  <c r="Q74" i="1"/>
  <c r="Q70" i="1"/>
  <c r="Q65" i="1"/>
  <c r="Q61" i="1"/>
  <c r="Q56" i="1"/>
  <c r="Q52" i="1"/>
  <c r="Q48" i="1"/>
  <c r="Q42" i="1"/>
  <c r="Q38" i="1"/>
  <c r="Q34" i="1"/>
  <c r="Q30" i="1"/>
  <c r="Q28" i="1"/>
  <c r="Q24" i="1"/>
  <c r="Q20" i="1"/>
  <c r="Q16" i="1"/>
  <c r="Q12" i="1"/>
  <c r="Q71" i="1"/>
  <c r="Q67" i="1"/>
  <c r="Q62" i="1"/>
  <c r="Q57" i="1"/>
  <c r="Q53" i="1"/>
  <c r="Q49" i="1"/>
  <c r="Q43" i="1"/>
  <c r="Q39" i="1"/>
  <c r="Q35" i="1"/>
  <c r="Q31" i="1"/>
  <c r="Q25" i="1"/>
  <c r="Q21" i="1"/>
  <c r="Q17" i="1"/>
  <c r="Q13" i="1"/>
  <c r="Q68" i="1"/>
  <c r="Q50" i="1"/>
  <c r="Q44" i="1"/>
  <c r="Q22" i="1"/>
  <c r="Q18" i="1"/>
  <c r="Q72" i="1"/>
  <c r="Q54" i="1"/>
  <c r="Q32" i="1"/>
  <c r="Q26" i="1"/>
  <c r="Q40" i="1"/>
  <c r="Q59" i="1"/>
  <c r="Q36" i="1"/>
  <c r="Q14" i="1"/>
  <c r="Q11" i="1"/>
  <c r="Q63" i="1"/>
  <c r="Q46" i="1"/>
  <c r="P58" i="1"/>
  <c r="R58" i="1"/>
  <c r="P76" i="1" l="1"/>
  <c r="C10" i="1" l="1"/>
  <c r="F10" i="1"/>
  <c r="E10" i="1"/>
  <c r="D10" i="1"/>
  <c r="D76" i="1" l="1"/>
  <c r="C76" i="1"/>
  <c r="G10" i="1" s="1"/>
  <c r="E76" i="1"/>
  <c r="F76" i="1"/>
  <c r="J10" i="1" s="1"/>
  <c r="S10" i="1"/>
  <c r="G72" i="1" l="1"/>
  <c r="G68" i="1"/>
  <c r="G63" i="1"/>
  <c r="G59" i="1"/>
  <c r="G54" i="1"/>
  <c r="G50" i="1"/>
  <c r="G46" i="1"/>
  <c r="G42" i="1"/>
  <c r="G38" i="1"/>
  <c r="G34" i="1"/>
  <c r="G30" i="1"/>
  <c r="G25" i="1"/>
  <c r="G21" i="1"/>
  <c r="G17" i="1"/>
  <c r="G13" i="1"/>
  <c r="G71" i="1"/>
  <c r="G67" i="1"/>
  <c r="G62" i="1"/>
  <c r="G57" i="1"/>
  <c r="G53" i="1"/>
  <c r="G49" i="1"/>
  <c r="G41" i="1"/>
  <c r="G37" i="1"/>
  <c r="G33" i="1"/>
  <c r="G28" i="1"/>
  <c r="G24" i="1"/>
  <c r="G20" i="1"/>
  <c r="G16" i="1"/>
  <c r="G12" i="1"/>
  <c r="G74" i="1"/>
  <c r="G70" i="1"/>
  <c r="G65" i="1"/>
  <c r="G61" i="1"/>
  <c r="G56" i="1"/>
  <c r="G52" i="1"/>
  <c r="G48" i="1"/>
  <c r="G44" i="1"/>
  <c r="G40" i="1"/>
  <c r="G36" i="1"/>
  <c r="G32" i="1"/>
  <c r="G27" i="1"/>
  <c r="G23" i="1"/>
  <c r="G19" i="1"/>
  <c r="G15" i="1"/>
  <c r="G11" i="1"/>
  <c r="G73" i="1"/>
  <c r="G55" i="1"/>
  <c r="G39" i="1"/>
  <c r="G22" i="1"/>
  <c r="G35" i="1"/>
  <c r="G60" i="1"/>
  <c r="G69" i="1"/>
  <c r="G51" i="1"/>
  <c r="G18" i="1"/>
  <c r="G43" i="1"/>
  <c r="G64" i="1"/>
  <c r="G47" i="1"/>
  <c r="G31" i="1"/>
  <c r="G14" i="1"/>
  <c r="G26" i="1"/>
  <c r="G66" i="1"/>
  <c r="G58" i="1"/>
  <c r="G45" i="1"/>
  <c r="G29" i="1"/>
  <c r="H72" i="1"/>
  <c r="H68" i="1"/>
  <c r="H63" i="1"/>
  <c r="H59" i="1"/>
  <c r="H54" i="1"/>
  <c r="H50" i="1"/>
  <c r="H46" i="1"/>
  <c r="H41" i="1"/>
  <c r="H37" i="1"/>
  <c r="H33" i="1"/>
  <c r="H28" i="1"/>
  <c r="H24" i="1"/>
  <c r="H20" i="1"/>
  <c r="H16" i="1"/>
  <c r="H12" i="1"/>
  <c r="H71" i="1"/>
  <c r="H67" i="1"/>
  <c r="H62" i="1"/>
  <c r="H57" i="1"/>
  <c r="H53" i="1"/>
  <c r="H49" i="1"/>
  <c r="H44" i="1"/>
  <c r="H40" i="1"/>
  <c r="H36" i="1"/>
  <c r="H32" i="1"/>
  <c r="H27" i="1"/>
  <c r="H23" i="1"/>
  <c r="H19" i="1"/>
  <c r="H15" i="1"/>
  <c r="H11" i="1"/>
  <c r="H74" i="1"/>
  <c r="H70" i="1"/>
  <c r="H65" i="1"/>
  <c r="H61" i="1"/>
  <c r="H56" i="1"/>
  <c r="H52" i="1"/>
  <c r="H48" i="1"/>
  <c r="H43" i="1"/>
  <c r="H39" i="1"/>
  <c r="H35" i="1"/>
  <c r="H31" i="1"/>
  <c r="H26" i="1"/>
  <c r="H22" i="1"/>
  <c r="H18" i="1"/>
  <c r="H14" i="1"/>
  <c r="H60" i="1"/>
  <c r="H42" i="1"/>
  <c r="H25" i="1"/>
  <c r="H47" i="1"/>
  <c r="H73" i="1"/>
  <c r="H55" i="1"/>
  <c r="H38" i="1"/>
  <c r="H21" i="1"/>
  <c r="H64" i="1"/>
  <c r="H30" i="1"/>
  <c r="H69" i="1"/>
  <c r="H51" i="1"/>
  <c r="H34" i="1"/>
  <c r="H17" i="1"/>
  <c r="H13" i="1"/>
  <c r="H45" i="1"/>
  <c r="H66" i="1"/>
  <c r="H29" i="1"/>
  <c r="H58" i="1"/>
  <c r="J71" i="1"/>
  <c r="J67" i="1"/>
  <c r="J62" i="1"/>
  <c r="J57" i="1"/>
  <c r="J53" i="1"/>
  <c r="J49" i="1"/>
  <c r="J44" i="1"/>
  <c r="J40" i="1"/>
  <c r="J36" i="1"/>
  <c r="J32" i="1"/>
  <c r="J27" i="1"/>
  <c r="J23" i="1"/>
  <c r="J19" i="1"/>
  <c r="J15" i="1"/>
  <c r="J11" i="1"/>
  <c r="J74" i="1"/>
  <c r="J70" i="1"/>
  <c r="J65" i="1"/>
  <c r="J61" i="1"/>
  <c r="J56" i="1"/>
  <c r="J52" i="1"/>
  <c r="J48" i="1"/>
  <c r="J43" i="1"/>
  <c r="J39" i="1"/>
  <c r="J35" i="1"/>
  <c r="J31" i="1"/>
  <c r="J26" i="1"/>
  <c r="J22" i="1"/>
  <c r="J18" i="1"/>
  <c r="J14" i="1"/>
  <c r="J73" i="1"/>
  <c r="J64" i="1"/>
  <c r="J55" i="1"/>
  <c r="J47" i="1"/>
  <c r="J38" i="1"/>
  <c r="J30" i="1"/>
  <c r="J21" i="1"/>
  <c r="J13" i="1"/>
  <c r="J50" i="1"/>
  <c r="J24" i="1"/>
  <c r="J72" i="1"/>
  <c r="J63" i="1"/>
  <c r="J54" i="1"/>
  <c r="J46" i="1"/>
  <c r="J37" i="1"/>
  <c r="J28" i="1"/>
  <c r="J20" i="1"/>
  <c r="J12" i="1"/>
  <c r="J68" i="1"/>
  <c r="J41" i="1"/>
  <c r="J16" i="1"/>
  <c r="J69" i="1"/>
  <c r="J60" i="1"/>
  <c r="J51" i="1"/>
  <c r="J42" i="1"/>
  <c r="J34" i="1"/>
  <c r="J25" i="1"/>
  <c r="J17" i="1"/>
  <c r="J59" i="1"/>
  <c r="J33" i="1"/>
  <c r="J66" i="1"/>
  <c r="J45" i="1"/>
  <c r="J29" i="1"/>
  <c r="J58" i="1"/>
  <c r="I71" i="1"/>
  <c r="I67" i="1"/>
  <c r="I62" i="1"/>
  <c r="I57" i="1"/>
  <c r="I53" i="1"/>
  <c r="I74" i="1"/>
  <c r="I70" i="1"/>
  <c r="I65" i="1"/>
  <c r="I61" i="1"/>
  <c r="I56" i="1"/>
  <c r="I69" i="1"/>
  <c r="I60" i="1"/>
  <c r="I52" i="1"/>
  <c r="I48" i="1"/>
  <c r="I44" i="1"/>
  <c r="I40" i="1"/>
  <c r="I36" i="1"/>
  <c r="I32" i="1"/>
  <c r="I28" i="1"/>
  <c r="I24" i="1"/>
  <c r="I20" i="1"/>
  <c r="I16" i="1"/>
  <c r="I12" i="1"/>
  <c r="I63" i="1"/>
  <c r="I41" i="1"/>
  <c r="I68" i="1"/>
  <c r="I59" i="1"/>
  <c r="I51" i="1"/>
  <c r="I47" i="1"/>
  <c r="I43" i="1"/>
  <c r="I39" i="1"/>
  <c r="I35" i="1"/>
  <c r="I31" i="1"/>
  <c r="I27" i="1"/>
  <c r="I23" i="1"/>
  <c r="I19" i="1"/>
  <c r="I15" i="1"/>
  <c r="I11" i="1"/>
  <c r="I49" i="1"/>
  <c r="I37" i="1"/>
  <c r="I25" i="1"/>
  <c r="I73" i="1"/>
  <c r="I64" i="1"/>
  <c r="I55" i="1"/>
  <c r="I50" i="1"/>
  <c r="I46" i="1"/>
  <c r="I42" i="1"/>
  <c r="I38" i="1"/>
  <c r="I34" i="1"/>
  <c r="I30" i="1"/>
  <c r="I26" i="1"/>
  <c r="I22" i="1"/>
  <c r="I18" i="1"/>
  <c r="I14" i="1"/>
  <c r="I72" i="1"/>
  <c r="I54" i="1"/>
  <c r="I45" i="1"/>
  <c r="I33" i="1"/>
  <c r="I13" i="1"/>
  <c r="I21" i="1"/>
  <c r="I17" i="1"/>
  <c r="I29" i="1"/>
  <c r="I58" i="1"/>
  <c r="I66" i="1"/>
  <c r="I10" i="1"/>
  <c r="H10" i="1"/>
  <c r="G76" i="1" l="1"/>
  <c r="J76" i="1"/>
  <c r="H76" i="1"/>
  <c r="I76" i="1"/>
</calcChain>
</file>

<file path=xl/sharedStrings.xml><?xml version="1.0" encoding="utf-8"?>
<sst xmlns="http://schemas.openxmlformats.org/spreadsheetml/2006/main" count="192" uniqueCount="91">
  <si>
    <t xml:space="preserve">i.MAS vartotojų skaičiaus ataskaita </t>
  </si>
  <si>
    <t>Ataskaitinis laikotarpis: 2020-01-01 - 2020-12-31</t>
  </si>
  <si>
    <t>Praėjęs laikotarpis: 2019-01-01 - 2019-12-31</t>
  </si>
  <si>
    <r>
      <rPr>
        <b/>
        <sz val="12"/>
        <color rgb="FF333333"/>
        <rFont val="Arial"/>
      </rPr>
      <t xml:space="preserve">Ataskaitos sugeneravimo data ir laikas: </t>
    </r>
    <r>
      <rPr>
        <sz val="12"/>
        <color theme="1"/>
        <rFont val="Arial"/>
      </rPr>
      <t>2021-01-04 12:24</t>
    </r>
  </si>
  <si>
    <t>AVMI</t>
  </si>
  <si>
    <t>Savivaldybė</t>
  </si>
  <si>
    <t>Ataskaitinis laikotarpis</t>
  </si>
  <si>
    <t>Praėjęs laikotarpis</t>
  </si>
  <si>
    <t>Skirtumas</t>
  </si>
  <si>
    <t>Vartotojų skaičius</t>
  </si>
  <si>
    <t>Iš jų:</t>
  </si>
  <si>
    <t>Dalis pagal visas apskritis ir savivaldybes,%</t>
  </si>
  <si>
    <t>Skaičius</t>
  </si>
  <si>
    <t>%</t>
  </si>
  <si>
    <t>i.MAS</t>
  </si>
  <si>
    <t>i.SAF</t>
  </si>
  <si>
    <t>i.VAZ</t>
  </si>
  <si>
    <t>Kauno AVMI</t>
  </si>
  <si>
    <t>-</t>
  </si>
  <si>
    <t>Alytaus m. sav.</t>
  </si>
  <si>
    <t>Alytaus r. sav.</t>
  </si>
  <si>
    <t>Birštono sav.</t>
  </si>
  <si>
    <t>Druskininkų sav.</t>
  </si>
  <si>
    <t>Jonavos r. sav.</t>
  </si>
  <si>
    <t>Kaišiadorių r. sav.</t>
  </si>
  <si>
    <t>Kalvarijos sav.</t>
  </si>
  <si>
    <t>Kauno m. sav.</t>
  </si>
  <si>
    <t>Kauno r. sav.</t>
  </si>
  <si>
    <t>Kazlų Rūdos sav.</t>
  </si>
  <si>
    <t>Kėdainių r. sav.</t>
  </si>
  <si>
    <t>Lazdijų r. sav.</t>
  </si>
  <si>
    <t>Marijampolės sav.</t>
  </si>
  <si>
    <t>Prienų r. sav.</t>
  </si>
  <si>
    <t>Raseinių r. sav.</t>
  </si>
  <si>
    <t>Šakių r. sav.</t>
  </si>
  <si>
    <t>Varėnos r. sav.</t>
  </si>
  <si>
    <t>Vilkaviškio r. sav.</t>
  </si>
  <si>
    <t>Klaipėdos AVMI</t>
  </si>
  <si>
    <t>Jurbarko r. sav.</t>
  </si>
  <si>
    <t>Klaipėdos m. sav.</t>
  </si>
  <si>
    <t>Klaipėdos r. sav.</t>
  </si>
  <si>
    <t>Kretingos r. sav.</t>
  </si>
  <si>
    <t>Mažeikių r. sav.</t>
  </si>
  <si>
    <t>Neringos sav.</t>
  </si>
  <si>
    <t>Pagėgių sav.</t>
  </si>
  <si>
    <t>Palangos m. sav.</t>
  </si>
  <si>
    <t>Plungės r. sav.</t>
  </si>
  <si>
    <t>Rietavo sav.</t>
  </si>
  <si>
    <t>Skuodo r. sav.</t>
  </si>
  <si>
    <t>Šilalės r. sav.</t>
  </si>
  <si>
    <t>Šilutės r. sav.</t>
  </si>
  <si>
    <t>Tauragės r. sav.</t>
  </si>
  <si>
    <t>Telšių r. sav.</t>
  </si>
  <si>
    <t>Panevėžio AVMI</t>
  </si>
  <si>
    <t>Anykščių r. sav.</t>
  </si>
  <si>
    <t>Biržų r. sav.</t>
  </si>
  <si>
    <t>Ignalinos r. sav.</t>
  </si>
  <si>
    <t>Kupiškio r. sav.</t>
  </si>
  <si>
    <t>Molėtų r. sav.</t>
  </si>
  <si>
    <t>Panevėžio m. sav.</t>
  </si>
  <si>
    <t>Panevėžio r. sav.</t>
  </si>
  <si>
    <t>Pasvalio r. sav.</t>
  </si>
  <si>
    <t>Rokiškio r. sav.</t>
  </si>
  <si>
    <t>Utenos r. sav.</t>
  </si>
  <si>
    <t>Visagino sav.</t>
  </si>
  <si>
    <t>Zarasų r. sav.</t>
  </si>
  <si>
    <t>Šiaulių AVMI</t>
  </si>
  <si>
    <t>Akmenės r. sav.</t>
  </si>
  <si>
    <t>Joniškio r. sav.</t>
  </si>
  <si>
    <t>Kelmės r. sav.</t>
  </si>
  <si>
    <t>Pakruojo r. sav.</t>
  </si>
  <si>
    <t>Radviliškio r. sav.</t>
  </si>
  <si>
    <t>Šiaulių m. sav.</t>
  </si>
  <si>
    <t>Šiaulių r. sav.</t>
  </si>
  <si>
    <t>Vilniaus AVMI</t>
  </si>
  <si>
    <t>Elektrėnų sav.</t>
  </si>
  <si>
    <t>Šalčininkų r. sav.</t>
  </si>
  <si>
    <t>Širvintų r. sav.</t>
  </si>
  <si>
    <t>Švenčionių r. sav.</t>
  </si>
  <si>
    <t>Trakų r. sav.</t>
  </si>
  <si>
    <t>Ukmergės r. sav.</t>
  </si>
  <si>
    <t>Vilniaus m. sav.</t>
  </si>
  <si>
    <t>Vilniaus r. sav.</t>
  </si>
  <si>
    <t/>
  </si>
  <si>
    <t>Suma</t>
  </si>
  <si>
    <t>1820</t>
  </si>
  <si>
    <t>Ataskaitinis laikotarpis: 2020-01-01 - 2020-06-30</t>
  </si>
  <si>
    <t>Praėjęs laikotarpis: 2019-01-01 - 2019-06-30</t>
  </si>
  <si>
    <r>
      <rPr>
        <sz val="12"/>
        <color rgb="FF333333"/>
        <rFont val="Arial"/>
        <family val="2"/>
        <charset val="186"/>
      </rPr>
      <t xml:space="preserve">Ataskaitos sugeneravimo data: </t>
    </r>
    <r>
      <rPr>
        <sz val="12"/>
        <color theme="1"/>
        <rFont val="Arial"/>
        <family val="2"/>
        <charset val="186"/>
      </rPr>
      <t>2020-07-09 10:37</t>
    </r>
  </si>
  <si>
    <t>Ataskaitinis laikotarpis: 2020-07-01 - 2020-12-31</t>
  </si>
  <si>
    <r>
      <rPr>
        <sz val="12"/>
        <color rgb="FF333333"/>
        <rFont val="Arial"/>
        <family val="2"/>
        <charset val="186"/>
      </rPr>
      <t xml:space="preserve">Ataskaitos sugeneravimo data: </t>
    </r>
    <r>
      <rPr>
        <sz val="12"/>
        <color theme="1"/>
        <rFont val="Arial"/>
        <family val="2"/>
        <charset val="186"/>
      </rPr>
      <t>2021-01-04 12:04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</si>
</sst>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6"/>
      <color theme="1"/>
      <name val="Arial"/>
    </font>
    <font>
      <sz val="12"/>
      <color theme="1"/>
      <name val="Arial"/>
    </font>
    <font>
      <b/>
      <sz val="12"/>
      <color rgb="FF333333"/>
      <name val="Arial"/>
    </font>
    <font>
      <b/>
      <sz val="11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1"/>
      <color theme="1"/>
      <name val="Calibri"/>
    </font>
    <font>
      <sz val="11"/>
      <color theme="1"/>
      <name val="Calibri"/>
      <family val="2"/>
      <charset val="186"/>
    </font>
    <font>
      <sz val="12"/>
      <color theme="1"/>
      <name val="Arial"/>
      <family val="2"/>
      <charset val="186"/>
    </font>
    <font>
      <sz val="12"/>
      <color rgb="FF333333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6">
    <xf numFmtId="0" fontId="0" fillId="0" borderId="0" xfId="0"/>
    <xf numFmtId="0" fontId="5" fillId="3" borderId="1" xfId="0" applyFont="1" applyFill="1" applyBorder="1" applyAlignment="1">
      <alignment horizontal="left" vertical="center" wrapText="1"/>
    </xf>
    <xf numFmtId="10" fontId="5" fillId="3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0" fontId="5" fillId="0" borderId="1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/>
    <xf numFmtId="0" fontId="5" fillId="3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10" fontId="5" fillId="3" borderId="1" xfId="1" applyNumberFormat="1" applyFont="1" applyFill="1" applyBorder="1" applyAlignment="1">
      <alignment horizontal="left" vertical="center" wrapText="1"/>
    </xf>
    <xf numFmtId="9" fontId="5" fillId="0" borderId="1" xfId="1" applyFont="1" applyBorder="1" applyAlignment="1">
      <alignment horizontal="left" vertical="center" wrapText="1"/>
    </xf>
    <xf numFmtId="10" fontId="5" fillId="0" borderId="1" xfId="1" applyNumberFormat="1" applyFont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9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3" fontId="5" fillId="3" borderId="5" xfId="0" applyNumberFormat="1" applyFont="1" applyFill="1" applyBorder="1" applyAlignment="1">
      <alignment horizontal="left" vertical="center" wrapText="1"/>
    </xf>
    <xf numFmtId="3" fontId="5" fillId="3" borderId="7" xfId="0" applyNumberFormat="1" applyFont="1" applyFill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left" vertical="center" wrapText="1"/>
    </xf>
    <xf numFmtId="9" fontId="5" fillId="3" borderId="1" xfId="1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'[1]2020'!$D$8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('[1]2020'!$L$16,'[1]2020'!$D$16)</c:f>
              <c:numCache>
                <c:formatCode>#,##0</c:formatCode>
                <c:ptCount val="2"/>
                <c:pt idx="0">
                  <c:v>107158</c:v>
                </c:pt>
                <c:pt idx="1">
                  <c:v>108978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'[1]2020'!$D$8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('[1]2020'!$L$16,'[1]2020'!$D$16)</c:f>
              <c:numCache>
                <c:formatCode>#,##0</c:formatCode>
                <c:ptCount val="2"/>
                <c:pt idx="0">
                  <c:v>107158</c:v>
                </c:pt>
                <c:pt idx="1">
                  <c:v>108978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92574896"/>
        <c:axId val="1192571632"/>
      </c:lineChart>
      <c:catAx>
        <c:axId val="119257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192571632"/>
        <c:crosses val="autoZero"/>
        <c:auto val="1"/>
        <c:lblAlgn val="ctr"/>
        <c:lblOffset val="100"/>
        <c:noMultiLvlLbl val="0"/>
      </c:catAx>
      <c:valAx>
        <c:axId val="119257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192574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('[1]2020 I pusmetis'!$A$10,'[1]2020 I pusmetis'!$A$11,'[1]2020 I pusmetis'!$A$12,'[1]2020 I pusmetis'!$A$13,'[1]2020 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('[1]2020 I pusmetis'!$F$10,'[1]2020 I pusmetis'!$F$11,'[1]2020 I pusmetis'!$F$12,'[1]2020 I pusmetis'!$F$13,'[1]2020 I pusmetis'!$F$14)</c:f>
              <c:numCache>
                <c:formatCode>General</c:formatCode>
                <c:ptCount val="5"/>
                <c:pt idx="0">
                  <c:v>7650</c:v>
                </c:pt>
                <c:pt idx="1">
                  <c:v>4350</c:v>
                </c:pt>
                <c:pt idx="2">
                  <c:v>2801</c:v>
                </c:pt>
                <c:pt idx="3">
                  <c:v>2296</c:v>
                </c:pt>
                <c:pt idx="4">
                  <c:v>7400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'[1]2020 I pusmetis'!$E$8:$E$9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('[1]2020 I pusmetis'!$M$16,'[1]2020 I pusmetis'!$E$16)</c:f>
              <c:numCache>
                <c:formatCode>#,##0</c:formatCode>
                <c:ptCount val="2"/>
                <c:pt idx="0">
                  <c:v>79806</c:v>
                </c:pt>
                <c:pt idx="1">
                  <c:v>85149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'[1]2020 I pusmetis'!$F$8:$F$9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('[1]2020 I pusmetis'!$N$16,'[1]2020 I pusmetis'!$F$16)</c:f>
              <c:numCache>
                <c:formatCode>#,##0</c:formatCode>
                <c:ptCount val="2"/>
                <c:pt idx="0">
                  <c:v>24437</c:v>
                </c:pt>
                <c:pt idx="1">
                  <c:v>24497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72411904"/>
        <c:axId val="1372401568"/>
      </c:lineChart>
      <c:catAx>
        <c:axId val="13724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372401568"/>
        <c:crosses val="autoZero"/>
        <c:auto val="1"/>
        <c:lblAlgn val="ctr"/>
        <c:lblOffset val="100"/>
        <c:noMultiLvlLbl val="0"/>
      </c:catAx>
      <c:valAx>
        <c:axId val="137240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37241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'[1]2020 I pusmetis'!$D$8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('[1]2020 I pusmetis'!$L$16,'[1]2020 I pusmetis'!$D$16)</c:f>
              <c:numCache>
                <c:formatCode>#,##0</c:formatCode>
                <c:ptCount val="2"/>
                <c:pt idx="0">
                  <c:v>79984</c:v>
                </c:pt>
                <c:pt idx="1">
                  <c:v>85389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372398848"/>
        <c:axId val="1372405376"/>
      </c:lineChart>
      <c:catAx>
        <c:axId val="137239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372405376"/>
        <c:crosses val="autoZero"/>
        <c:auto val="1"/>
        <c:lblAlgn val="ctr"/>
        <c:lblOffset val="100"/>
        <c:noMultiLvlLbl val="0"/>
      </c:catAx>
      <c:valAx>
        <c:axId val="137240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372398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'[1]2020 II pusmetis'!$D$8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('[1]2020 II pusmetis'!$D$9,'[1]2020 II pusmetis'!$D$16)</c15:sqref>
                  </c15:fullRef>
                </c:ext>
              </c:extLst>
              <c:f>'[1]2020 II pusmetis'!$D$16</c:f>
              <c:numCache>
                <c:formatCode>#,##0</c:formatCode>
                <c:ptCount val="1"/>
                <c:pt idx="0">
                  <c:v>80833</c:v>
                </c:pt>
              </c:numCache>
            </c:numRef>
          </c:val>
        </c:ser>
        <c:ser>
          <c:idx val="1"/>
          <c:order val="1"/>
          <c:tx>
            <c:strRef>
              <c:f>'[1]2020 II pusmetis'!$E$8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('[1]2020 II pusmetis'!$E$9,'[1]2020 II pusmetis'!$E$16)</c15:sqref>
                  </c15:fullRef>
                </c:ext>
              </c:extLst>
              <c:f>'[1]2020 II pusmetis'!$E$16</c:f>
              <c:numCache>
                <c:formatCode>#,##0</c:formatCode>
                <c:ptCount val="1"/>
                <c:pt idx="0">
                  <c:v>80649</c:v>
                </c:pt>
              </c:numCache>
            </c:numRef>
          </c:val>
        </c:ser>
        <c:ser>
          <c:idx val="2"/>
          <c:order val="2"/>
          <c:tx>
            <c:strRef>
              <c:f>'[1]2020 II pusmetis'!$F$8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('[1]2020 II pusmetis'!$F$9,'[1]2020 II pusmetis'!$F$16)</c15:sqref>
                  </c15:fullRef>
                </c:ext>
              </c:extLst>
              <c:f>'[1]2020 II pusmetis'!$F$16</c:f>
              <c:numCache>
                <c:formatCode>#,##0</c:formatCode>
                <c:ptCount val="1"/>
                <c:pt idx="0">
                  <c:v>24643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2401024"/>
        <c:axId val="1375579248"/>
      </c:barChart>
      <c:catAx>
        <c:axId val="1372401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75579248"/>
        <c:crosses val="autoZero"/>
        <c:auto val="1"/>
        <c:lblAlgn val="ctr"/>
        <c:lblOffset val="100"/>
        <c:noMultiLvlLbl val="0"/>
      </c:catAx>
      <c:valAx>
        <c:axId val="137557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372401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('[1]2020 II pusmetis'!$A$10,'[1]2020 II pusmetis'!$A$11,'[1]2020 II pusmetis'!$A$12,'[1]2020 II pusmetis'!$A$13,'[1]2020 II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('[1]2020 II pusmetis'!$D$10,'[1]2020 II pusmetis'!$D$11,'[1]2020 II pusmetis'!$D$12,'[1]2020 II pusmetis'!$D$13,'[1]2020 II pusmetis'!$D$14)</c:f>
              <c:numCache>
                <c:formatCode>General</c:formatCode>
                <c:ptCount val="5"/>
                <c:pt idx="0">
                  <c:v>24449</c:v>
                </c:pt>
                <c:pt idx="1">
                  <c:v>15116</c:v>
                </c:pt>
                <c:pt idx="2">
                  <c:v>8825</c:v>
                </c:pt>
                <c:pt idx="3">
                  <c:v>7555</c:v>
                </c:pt>
                <c:pt idx="4">
                  <c:v>24888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('[1]2020 II pusmetis'!$A$10,'[1]2020 II pusmetis'!$A$11,'[1]2020 II pusmetis'!$A$12,'[1]2020 II pusmetis'!$A$13,'[1]2020 II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('[1]2020 II pusmetis'!$E$10,'[1]2020 II pusmetis'!$E$11,'[1]2020 II pusmetis'!$E$12,'[1]2020 II pusmetis'!$E$13,'[1]2020 II pusmetis'!$E$14)</c:f>
              <c:numCache>
                <c:formatCode>General</c:formatCode>
                <c:ptCount val="5"/>
                <c:pt idx="0">
                  <c:v>24384</c:v>
                </c:pt>
                <c:pt idx="1">
                  <c:v>15079</c:v>
                </c:pt>
                <c:pt idx="2">
                  <c:v>8810</c:v>
                </c:pt>
                <c:pt idx="3">
                  <c:v>7531</c:v>
                </c:pt>
                <c:pt idx="4">
                  <c:v>24845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('[1]2020 II pusmetis'!$A$10,'[1]2020 II pusmetis'!$A$11,'[1]2020 II pusmetis'!$A$12,'[1]2020 II pusmetis'!$A$13,'[1]2020 II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('[1]2020 II pusmetis'!$F$10,'[1]2020 II pusmetis'!$F$11,'[1]2020 II pusmetis'!$F$12,'[1]2020 II pusmetis'!$F$13,'[1]2020 II pusmetis'!$F$14)</c:f>
              <c:numCache>
                <c:formatCode>General</c:formatCode>
                <c:ptCount val="5"/>
                <c:pt idx="0">
                  <c:v>7642</c:v>
                </c:pt>
                <c:pt idx="1">
                  <c:v>4433</c:v>
                </c:pt>
                <c:pt idx="2">
                  <c:v>2793</c:v>
                </c:pt>
                <c:pt idx="3">
                  <c:v>2299</c:v>
                </c:pt>
                <c:pt idx="4">
                  <c:v>7476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'[1]2020 II pusmetis'!$E$8:$E$9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('[1]2020 II pusmetis'!$M$16,'[1]2020 II pusmetis'!$E$16)</c:f>
              <c:numCache>
                <c:formatCode>#,##0</c:formatCode>
                <c:ptCount val="2"/>
                <c:pt idx="0">
                  <c:v>82676</c:v>
                </c:pt>
                <c:pt idx="1">
                  <c:v>80649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'[1]2020 II pusmetis'!$F$8:$F$9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('[1]2020 II pusmetis'!$N$16,'[1]2020 II pusmetis'!$F$16)</c:f>
              <c:numCache>
                <c:formatCode>#,##0</c:formatCode>
                <c:ptCount val="2"/>
                <c:pt idx="0">
                  <c:v>24738</c:v>
                </c:pt>
                <c:pt idx="1">
                  <c:v>24643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75580880"/>
        <c:axId val="1375581424"/>
      </c:lineChart>
      <c:catAx>
        <c:axId val="137558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375581424"/>
        <c:crosses val="autoZero"/>
        <c:auto val="1"/>
        <c:lblAlgn val="ctr"/>
        <c:lblOffset val="100"/>
        <c:noMultiLvlLbl val="0"/>
      </c:catAx>
      <c:valAx>
        <c:axId val="137558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37558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'[1]2020 II pusmetis'!$D$8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('[1]2020 II pusmetis'!$L$16,'[1]2020 II pusmetis'!$D$16)</c:f>
              <c:numCache>
                <c:formatCode>#,##0</c:formatCode>
                <c:ptCount val="2"/>
                <c:pt idx="0">
                  <c:v>82829</c:v>
                </c:pt>
                <c:pt idx="1">
                  <c:v>80833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375582512"/>
        <c:axId val="1375583056"/>
      </c:lineChart>
      <c:catAx>
        <c:axId val="137558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375583056"/>
        <c:crosses val="autoZero"/>
        <c:auto val="1"/>
        <c:lblAlgn val="ctr"/>
        <c:lblOffset val="100"/>
        <c:noMultiLvlLbl val="0"/>
      </c:catAx>
      <c:valAx>
        <c:axId val="137558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375582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'[1]2020'!$D$8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('[1]2020'!$D$9,'[1]2020'!$D$16)</c15:sqref>
                  </c15:fullRef>
                </c:ext>
              </c:extLst>
              <c:f>'[1]2020'!$D$16</c:f>
              <c:numCache>
                <c:formatCode>#,##0</c:formatCode>
                <c:ptCount val="1"/>
                <c:pt idx="0">
                  <c:v>108978</c:v>
                </c:pt>
              </c:numCache>
            </c:numRef>
          </c:val>
        </c:ser>
        <c:ser>
          <c:idx val="1"/>
          <c:order val="1"/>
          <c:tx>
            <c:strRef>
              <c:f>'[1]2020'!$E$8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('[1]2020'!$E$9,'[1]2020'!$E$16)</c15:sqref>
                  </c15:fullRef>
                </c:ext>
              </c:extLst>
              <c:f>'[1]2020'!$E$16</c:f>
              <c:numCache>
                <c:formatCode>#,##0</c:formatCode>
                <c:ptCount val="1"/>
                <c:pt idx="0">
                  <c:v>108741</c:v>
                </c:pt>
              </c:numCache>
            </c:numRef>
          </c:val>
        </c:ser>
        <c:ser>
          <c:idx val="2"/>
          <c:order val="2"/>
          <c:tx>
            <c:strRef>
              <c:f>'[1]2020'!$F$8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('[1]2020'!$F$9,'[1]2020'!$F$16)</c15:sqref>
                  </c15:fullRef>
                </c:ext>
              </c:extLst>
              <c:f>'[1]2020'!$F$16</c:f>
              <c:numCache>
                <c:formatCode>#,##0</c:formatCode>
                <c:ptCount val="1"/>
                <c:pt idx="0">
                  <c:v>35622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2573808"/>
        <c:axId val="1192575984"/>
      </c:barChart>
      <c:catAx>
        <c:axId val="11925738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92575984"/>
        <c:crosses val="autoZero"/>
        <c:auto val="1"/>
        <c:lblAlgn val="ctr"/>
        <c:lblOffset val="100"/>
        <c:noMultiLvlLbl val="0"/>
      </c:catAx>
      <c:valAx>
        <c:axId val="119257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192573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('[1]2020'!$A$10,'[1]2020'!$A$11,'[1]2020'!$A$12,'[1]2020'!$A$13,'[1]2020'!$A$14)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('[1]2020'!$D$10,'[1]2020'!$D$11,'[1]2020'!$D$12,'[1]2020'!$D$13,'[1]2020'!$D$14)</c:f>
              <c:numCache>
                <c:formatCode>General</c:formatCode>
                <c:ptCount val="5"/>
                <c:pt idx="0">
                  <c:v>33570</c:v>
                </c:pt>
                <c:pt idx="1">
                  <c:v>20338</c:v>
                </c:pt>
                <c:pt idx="2">
                  <c:v>11850</c:v>
                </c:pt>
                <c:pt idx="3">
                  <c:v>9690</c:v>
                </c:pt>
                <c:pt idx="4">
                  <c:v>33530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('[1]2020 II pusmetis'!$A$10,'[1]2020 II pusmetis'!$A$11,'[1]2020 II pusmetis'!$A$12,'[1]2020 II pusmetis'!$A$13,'[1]2020 II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('[1]2020 II pusmetis'!$E$10,'[1]2020 II pusmetis'!$E$11,'[1]2020 II pusmetis'!$E$12,'[1]2020 II pusmetis'!$E$13,'[1]2020 II pusmetis'!$E$14)</c:f>
              <c:numCache>
                <c:formatCode>General</c:formatCode>
                <c:ptCount val="5"/>
                <c:pt idx="0">
                  <c:v>24384</c:v>
                </c:pt>
                <c:pt idx="1">
                  <c:v>15079</c:v>
                </c:pt>
                <c:pt idx="2">
                  <c:v>8810</c:v>
                </c:pt>
                <c:pt idx="3">
                  <c:v>7531</c:v>
                </c:pt>
                <c:pt idx="4">
                  <c:v>24845</c:v>
                </c:pt>
              </c:numCache>
            </c:numRef>
          </c:val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('[1]2020 II pusmetis'!$A$10,'[1]2020 II pusmetis'!$A$11,'[1]2020 II pusmetis'!$A$12,'[1]2020 II pusmetis'!$A$13,'[1]2020 II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('[1]2020 II pusmetis'!$F$10,'[1]2020 II pusmetis'!$F$11,'[1]2020 II pusmetis'!$F$12,'[1]2020 II pusmetis'!$F$13,'[1]2020 II pusmetis'!$F$14)</c:f>
              <c:numCache>
                <c:formatCode>General</c:formatCode>
                <c:ptCount val="5"/>
                <c:pt idx="0">
                  <c:v>7642</c:v>
                </c:pt>
                <c:pt idx="1">
                  <c:v>4433</c:v>
                </c:pt>
                <c:pt idx="2">
                  <c:v>2793</c:v>
                </c:pt>
                <c:pt idx="3">
                  <c:v>2299</c:v>
                </c:pt>
                <c:pt idx="4">
                  <c:v>7476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('[1]2020 II pusmetis'!$A$10,'[1]2020 II pusmetis'!$A$11,'[1]2020 II pusmetis'!$A$12,'[1]2020 II pusmetis'!$A$13,'[1]2020 II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('[1]2020 II pusmetis'!$F$10,'[1]2020 II pusmetis'!$F$11,'[1]2020 II pusmetis'!$F$12,'[1]2020 II pusmetis'!$F$13,'[1]2020 II pusmetis'!$F$14)</c:f>
              <c:numCache>
                <c:formatCode>General</c:formatCode>
                <c:ptCount val="5"/>
                <c:pt idx="0">
                  <c:v>7642</c:v>
                </c:pt>
                <c:pt idx="1">
                  <c:v>4433</c:v>
                </c:pt>
                <c:pt idx="2">
                  <c:v>2793</c:v>
                </c:pt>
                <c:pt idx="3">
                  <c:v>2299</c:v>
                </c:pt>
                <c:pt idx="4">
                  <c:v>7476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'[1]2020 II pusmetis'!$E$8:$E$9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('[1]2020 II pusmetis'!$M$16,'[1]2020 II pusmetis'!$E$16)</c:f>
              <c:numCache>
                <c:formatCode>#,##0</c:formatCode>
                <c:ptCount val="2"/>
                <c:pt idx="0">
                  <c:v>82676</c:v>
                </c:pt>
                <c:pt idx="1">
                  <c:v>80649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'[1]2020 II pusmetis'!$F$8:$F$9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('[1]2020 II pusmetis'!$N$16,'[1]2020 II pusmetis'!$F$16)</c:f>
              <c:numCache>
                <c:formatCode>#,##0</c:formatCode>
                <c:ptCount val="2"/>
                <c:pt idx="0">
                  <c:v>24738</c:v>
                </c:pt>
                <c:pt idx="1">
                  <c:v>24643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61484448"/>
        <c:axId val="1461496416"/>
      </c:lineChart>
      <c:catAx>
        <c:axId val="146148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461496416"/>
        <c:crosses val="autoZero"/>
        <c:auto val="1"/>
        <c:lblAlgn val="ctr"/>
        <c:lblOffset val="100"/>
        <c:noMultiLvlLbl val="0"/>
      </c:catAx>
      <c:valAx>
        <c:axId val="146149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461484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'[1]2020 I pusmetis'!$D$8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('[1]2020 I pusmetis'!$D$9,'[1]2020 I pusmetis'!$D$16)</c15:sqref>
                  </c15:fullRef>
                </c:ext>
              </c:extLst>
              <c:f>'[1]2020 I pusmetis'!$D$16</c:f>
              <c:numCache>
                <c:formatCode>#,##0</c:formatCode>
                <c:ptCount val="1"/>
                <c:pt idx="0">
                  <c:v>85389</c:v>
                </c:pt>
              </c:numCache>
            </c:numRef>
          </c:val>
        </c:ser>
        <c:ser>
          <c:idx val="1"/>
          <c:order val="1"/>
          <c:tx>
            <c:strRef>
              <c:f>'[1]2020 I pusmetis'!$E$8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('[1]2020 I pusmetis'!$E$9,'[1]2020 I pusmetis'!$E$16)</c15:sqref>
                  </c15:fullRef>
                </c:ext>
              </c:extLst>
              <c:f>'[1]2020 I pusmetis'!$E$16</c:f>
              <c:numCache>
                <c:formatCode>#,##0</c:formatCode>
                <c:ptCount val="1"/>
                <c:pt idx="0">
                  <c:v>85149</c:v>
                </c:pt>
              </c:numCache>
            </c:numRef>
          </c:val>
        </c:ser>
        <c:ser>
          <c:idx val="2"/>
          <c:order val="2"/>
          <c:tx>
            <c:strRef>
              <c:f>'[1]2020 I pusmetis'!$F$8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('[1]2020 I pusmetis'!$F$9,'[1]2020 I pusmetis'!$F$16)</c15:sqref>
                  </c15:fullRef>
                </c:ext>
              </c:extLst>
              <c:f>'[1]2020 I pusmetis'!$F$16</c:f>
              <c:numCache>
                <c:formatCode>#,##0</c:formatCode>
                <c:ptCount val="1"/>
                <c:pt idx="0">
                  <c:v>24497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2412448"/>
        <c:axId val="1372405920"/>
      </c:barChart>
      <c:catAx>
        <c:axId val="13724124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72405920"/>
        <c:crosses val="autoZero"/>
        <c:auto val="1"/>
        <c:lblAlgn val="ctr"/>
        <c:lblOffset val="100"/>
        <c:noMultiLvlLbl val="0"/>
      </c:catAx>
      <c:valAx>
        <c:axId val="137240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372412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('[1]2020 I pusmetis'!$A$10,'[1]2020 I pusmetis'!$A$11,'[1]2020 I pusmetis'!$A$12,'[1]2020 I pusmetis'!$A$13,'[1]2020 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('[1]2020 I pusmetis'!$D$10,'[1]2020 I pusmetis'!$D$11,'[1]2020 I pusmetis'!$D$12,'[1]2020 I pusmetis'!$D$13,'[1]2020 I pusmetis'!$D$14)</c:f>
              <c:numCache>
                <c:formatCode>General</c:formatCode>
                <c:ptCount val="5"/>
                <c:pt idx="0">
                  <c:v>25970</c:v>
                </c:pt>
                <c:pt idx="1">
                  <c:v>15992</c:v>
                </c:pt>
                <c:pt idx="2">
                  <c:v>9494</c:v>
                </c:pt>
                <c:pt idx="3">
                  <c:v>7829</c:v>
                </c:pt>
                <c:pt idx="4">
                  <c:v>26104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('[1]2020 I pusmetis'!$A$10,'[1]2020 I pusmetis'!$A$11,'[1]2020 I pusmetis'!$A$12,'[1]2020 I pusmetis'!$A$13,'[1]2020 I pusmetis'!$A$14)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('[1]2020 I pusmetis'!$E$10,'[1]2020 I pusmetis'!$E$11,'[1]2020 I pusmetis'!$E$12,'[1]2020 I pusmetis'!$E$13,'[1]2020 I pusmetis'!$E$14)</c:f>
              <c:numCache>
                <c:formatCode>General</c:formatCode>
                <c:ptCount val="5"/>
                <c:pt idx="0">
                  <c:v>25884</c:v>
                </c:pt>
                <c:pt idx="1">
                  <c:v>15952</c:v>
                </c:pt>
                <c:pt idx="2">
                  <c:v>9475</c:v>
                </c:pt>
                <c:pt idx="3">
                  <c:v>7799</c:v>
                </c:pt>
                <c:pt idx="4">
                  <c:v>26039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78</xdr:row>
      <xdr:rowOff>85725</xdr:rowOff>
    </xdr:from>
    <xdr:to>
      <xdr:col>19</xdr:col>
      <xdr:colOff>1019175</xdr:colOff>
      <xdr:row>92</xdr:row>
      <xdr:rowOff>161925</xdr:rowOff>
    </xdr:to>
    <xdr:graphicFrame macro="">
      <xdr:nvGraphicFramePr>
        <xdr:cNvPr id="2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79</xdr:row>
      <xdr:rowOff>76200</xdr:rowOff>
    </xdr:from>
    <xdr:to>
      <xdr:col>5</xdr:col>
      <xdr:colOff>304800</xdr:colOff>
      <xdr:row>93</xdr:row>
      <xdr:rowOff>152400</xdr:rowOff>
    </xdr:to>
    <xdr:graphicFrame macro="">
      <xdr:nvGraphicFramePr>
        <xdr:cNvPr id="3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1019175</xdr:colOff>
      <xdr:row>79</xdr:row>
      <xdr:rowOff>19050</xdr:rowOff>
    </xdr:from>
    <xdr:to>
      <xdr:col>13</xdr:col>
      <xdr:colOff>9525</xdr:colOff>
      <xdr:row>93</xdr:row>
      <xdr:rowOff>95250</xdr:rowOff>
    </xdr:to>
    <xdr:graphicFrame macro="">
      <xdr:nvGraphicFramePr>
        <xdr:cNvPr id="4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149087</xdr:colOff>
      <xdr:row>99</xdr:row>
      <xdr:rowOff>140804</xdr:rowOff>
    </xdr:from>
    <xdr:to>
      <xdr:col>5</xdr:col>
      <xdr:colOff>260683</xdr:colOff>
      <xdr:row>114</xdr:row>
      <xdr:rowOff>26504</xdr:rowOff>
    </xdr:to>
    <xdr:graphicFrame macro="">
      <xdr:nvGraphicFramePr>
        <xdr:cNvPr id="5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985632</xdr:colOff>
      <xdr:row>100</xdr:row>
      <xdr:rowOff>16565</xdr:rowOff>
    </xdr:from>
    <xdr:to>
      <xdr:col>12</xdr:col>
      <xdr:colOff>643925</xdr:colOff>
      <xdr:row>114</xdr:row>
      <xdr:rowOff>92765</xdr:rowOff>
    </xdr:to>
    <xdr:graphicFrame macro="">
      <xdr:nvGraphicFramePr>
        <xdr:cNvPr id="6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612914</xdr:colOff>
      <xdr:row>100</xdr:row>
      <xdr:rowOff>24848</xdr:rowOff>
    </xdr:from>
    <xdr:to>
      <xdr:col>19</xdr:col>
      <xdr:colOff>972428</xdr:colOff>
      <xdr:row>114</xdr:row>
      <xdr:rowOff>101048</xdr:rowOff>
    </xdr:to>
    <xdr:graphicFrame macro="">
      <xdr:nvGraphicFramePr>
        <xdr:cNvPr id="7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.MAS%20vartotoju%20skaiciaus%20ataskaita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%20I%20pusmeti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%20II%20pusmeti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2020 I pusmetis"/>
      <sheetName val="2020 II pusmetis"/>
    </sheetNames>
    <sheetDataSet>
      <sheetData sheetId="0">
        <row r="8">
          <cell r="D8" t="str">
            <v>i.MAS</v>
          </cell>
          <cell r="E8" t="str">
            <v>i.SAF</v>
          </cell>
          <cell r="F8" t="str">
            <v>i.VAZ</v>
          </cell>
        </row>
        <row r="10">
          <cell r="A10" t="str">
            <v>Kauno AVMI</v>
          </cell>
          <cell r="D10">
            <v>33570</v>
          </cell>
        </row>
        <row r="11">
          <cell r="A11" t="str">
            <v>Klaipėdos AVMI</v>
          </cell>
          <cell r="D11">
            <v>20338</v>
          </cell>
        </row>
        <row r="12">
          <cell r="A12" t="str">
            <v>Panevėžio AVMI</v>
          </cell>
          <cell r="D12">
            <v>11850</v>
          </cell>
        </row>
        <row r="13">
          <cell r="A13" t="str">
            <v>Šiaulių AVMI</v>
          </cell>
          <cell r="D13">
            <v>9690</v>
          </cell>
        </row>
        <row r="14">
          <cell r="A14" t="str">
            <v>Vilniaus AVMI</v>
          </cell>
          <cell r="D14">
            <v>33530</v>
          </cell>
        </row>
        <row r="16">
          <cell r="D16">
            <v>108978</v>
          </cell>
          <cell r="E16">
            <v>108741</v>
          </cell>
          <cell r="F16">
            <v>35622</v>
          </cell>
          <cell r="L16">
            <v>107158</v>
          </cell>
        </row>
      </sheetData>
      <sheetData sheetId="1">
        <row r="8">
          <cell r="D8" t="str">
            <v>i.MAS</v>
          </cell>
          <cell r="E8" t="str">
            <v>i.SAF</v>
          </cell>
          <cell r="F8" t="str">
            <v>i.VAZ</v>
          </cell>
        </row>
        <row r="10">
          <cell r="A10" t="str">
            <v>Kauno AVMI</v>
          </cell>
          <cell r="D10">
            <v>25970</v>
          </cell>
          <cell r="E10">
            <v>25884</v>
          </cell>
          <cell r="F10">
            <v>7650</v>
          </cell>
        </row>
        <row r="11">
          <cell r="A11" t="str">
            <v>Klaipėdos AVMI</v>
          </cell>
          <cell r="D11">
            <v>15992</v>
          </cell>
          <cell r="E11">
            <v>15952</v>
          </cell>
          <cell r="F11">
            <v>4350</v>
          </cell>
        </row>
        <row r="12">
          <cell r="A12" t="str">
            <v>Panevėžio AVMI</v>
          </cell>
          <cell r="D12">
            <v>9494</v>
          </cell>
          <cell r="E12">
            <v>9475</v>
          </cell>
          <cell r="F12">
            <v>2801</v>
          </cell>
        </row>
        <row r="13">
          <cell r="A13" t="str">
            <v>Šiaulių AVMI</v>
          </cell>
          <cell r="D13">
            <v>7829</v>
          </cell>
          <cell r="E13">
            <v>7799</v>
          </cell>
          <cell r="F13">
            <v>2296</v>
          </cell>
        </row>
        <row r="14">
          <cell r="A14" t="str">
            <v>Vilniaus AVMI</v>
          </cell>
          <cell r="D14">
            <v>26104</v>
          </cell>
          <cell r="E14">
            <v>26039</v>
          </cell>
          <cell r="F14">
            <v>7400</v>
          </cell>
        </row>
        <row r="16">
          <cell r="D16">
            <v>85389</v>
          </cell>
          <cell r="E16">
            <v>85149</v>
          </cell>
          <cell r="F16">
            <v>24497</v>
          </cell>
          <cell r="L16">
            <v>79984</v>
          </cell>
          <cell r="M16">
            <v>79806</v>
          </cell>
          <cell r="N16">
            <v>24437</v>
          </cell>
        </row>
      </sheetData>
      <sheetData sheetId="2">
        <row r="8">
          <cell r="D8" t="str">
            <v>i.MAS</v>
          </cell>
          <cell r="E8" t="str">
            <v>i.SAF</v>
          </cell>
          <cell r="F8" t="str">
            <v>i.VAZ</v>
          </cell>
        </row>
        <row r="10">
          <cell r="A10" t="str">
            <v>Kauno AVMI</v>
          </cell>
          <cell r="D10">
            <v>24449</v>
          </cell>
          <cell r="E10">
            <v>24384</v>
          </cell>
          <cell r="F10">
            <v>7642</v>
          </cell>
        </row>
        <row r="11">
          <cell r="A11" t="str">
            <v>Klaipėdos AVMI</v>
          </cell>
          <cell r="D11">
            <v>15116</v>
          </cell>
          <cell r="E11">
            <v>15079</v>
          </cell>
          <cell r="F11">
            <v>4433</v>
          </cell>
        </row>
        <row r="12">
          <cell r="A12" t="str">
            <v>Panevėžio AVMI</v>
          </cell>
          <cell r="D12">
            <v>8825</v>
          </cell>
          <cell r="E12">
            <v>8810</v>
          </cell>
          <cell r="F12">
            <v>2793</v>
          </cell>
        </row>
        <row r="13">
          <cell r="A13" t="str">
            <v>Šiaulių AVMI</v>
          </cell>
          <cell r="D13">
            <v>7555</v>
          </cell>
          <cell r="E13">
            <v>7531</v>
          </cell>
          <cell r="F13">
            <v>2299</v>
          </cell>
        </row>
        <row r="14">
          <cell r="A14" t="str">
            <v>Vilniaus AVMI</v>
          </cell>
          <cell r="D14">
            <v>24888</v>
          </cell>
          <cell r="E14">
            <v>24845</v>
          </cell>
          <cell r="F14">
            <v>7476</v>
          </cell>
        </row>
        <row r="16">
          <cell r="D16">
            <v>80833</v>
          </cell>
          <cell r="E16">
            <v>80649</v>
          </cell>
          <cell r="F16">
            <v>24643</v>
          </cell>
          <cell r="L16">
            <v>82829</v>
          </cell>
          <cell r="M16">
            <v>82676</v>
          </cell>
          <cell r="N16">
            <v>24738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 I pusmeti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 II pusmeti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showGridLines="0" tabSelected="1" zoomScaleNormal="100" workbookViewId="0">
      <selection activeCell="O114" sqref="O114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5.75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15.75" x14ac:dyDescent="0.25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15.75" x14ac:dyDescent="0.25">
      <c r="A4" s="18" t="s">
        <v>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ht="15.75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1" ht="15" customHeight="1" x14ac:dyDescent="0.25">
      <c r="A6" s="7" t="s">
        <v>4</v>
      </c>
      <c r="B6" s="7" t="s">
        <v>5</v>
      </c>
      <c r="C6" s="22" t="s">
        <v>6</v>
      </c>
      <c r="D6" s="23"/>
      <c r="E6" s="23"/>
      <c r="F6" s="23"/>
      <c r="G6" s="23"/>
      <c r="H6" s="23"/>
      <c r="I6" s="23"/>
      <c r="J6" s="24"/>
      <c r="K6" s="22" t="s">
        <v>7</v>
      </c>
      <c r="L6" s="23"/>
      <c r="M6" s="23"/>
      <c r="N6" s="23"/>
      <c r="O6" s="23"/>
      <c r="P6" s="23"/>
      <c r="Q6" s="23"/>
      <c r="R6" s="24"/>
      <c r="S6" s="25" t="s">
        <v>8</v>
      </c>
      <c r="T6" s="26"/>
    </row>
    <row r="7" spans="1:21" ht="15" customHeight="1" x14ac:dyDescent="0.25">
      <c r="A7" s="8"/>
      <c r="B7" s="8"/>
      <c r="C7" s="7" t="s">
        <v>9</v>
      </c>
      <c r="D7" s="10" t="s">
        <v>10</v>
      </c>
      <c r="E7" s="11"/>
      <c r="F7" s="12"/>
      <c r="G7" s="13" t="s">
        <v>11</v>
      </c>
      <c r="H7" s="10" t="s">
        <v>10</v>
      </c>
      <c r="I7" s="11"/>
      <c r="J7" s="12"/>
      <c r="K7" s="7" t="s">
        <v>9</v>
      </c>
      <c r="L7" s="10" t="s">
        <v>10</v>
      </c>
      <c r="M7" s="11"/>
      <c r="N7" s="12"/>
      <c r="O7" s="13" t="s">
        <v>11</v>
      </c>
      <c r="P7" s="10" t="s">
        <v>10</v>
      </c>
      <c r="Q7" s="11"/>
      <c r="R7" s="12"/>
      <c r="S7" s="7" t="s">
        <v>12</v>
      </c>
      <c r="T7" s="13" t="s">
        <v>13</v>
      </c>
    </row>
    <row r="8" spans="1:21" x14ac:dyDescent="0.25">
      <c r="A8" s="8"/>
      <c r="B8" s="8"/>
      <c r="C8" s="8"/>
      <c r="D8" s="7" t="s">
        <v>14</v>
      </c>
      <c r="E8" s="7" t="s">
        <v>15</v>
      </c>
      <c r="F8" s="7" t="s">
        <v>16</v>
      </c>
      <c r="G8" s="14"/>
      <c r="H8" s="7" t="s">
        <v>14</v>
      </c>
      <c r="I8" s="7" t="s">
        <v>15</v>
      </c>
      <c r="J8" s="7" t="s">
        <v>16</v>
      </c>
      <c r="K8" s="8"/>
      <c r="L8" s="7" t="s">
        <v>14</v>
      </c>
      <c r="M8" s="7" t="s">
        <v>15</v>
      </c>
      <c r="N8" s="7" t="s">
        <v>16</v>
      </c>
      <c r="O8" s="14"/>
      <c r="P8" s="7" t="s">
        <v>14</v>
      </c>
      <c r="Q8" s="7" t="s">
        <v>15</v>
      </c>
      <c r="R8" s="7" t="s">
        <v>16</v>
      </c>
      <c r="S8" s="8"/>
      <c r="T8" s="14"/>
    </row>
    <row r="9" spans="1:21" x14ac:dyDescent="0.25">
      <c r="A9" s="9"/>
      <c r="B9" s="9"/>
      <c r="C9" s="9"/>
      <c r="D9" s="9"/>
      <c r="E9" s="9"/>
      <c r="F9" s="9"/>
      <c r="G9" s="15"/>
      <c r="H9" s="9"/>
      <c r="I9" s="9"/>
      <c r="J9" s="9"/>
      <c r="K9" s="9"/>
      <c r="L9" s="9"/>
      <c r="M9" s="9"/>
      <c r="N9" s="9"/>
      <c r="O9" s="15"/>
      <c r="P9" s="9"/>
      <c r="Q9" s="9"/>
      <c r="R9" s="9"/>
      <c r="S9" s="9"/>
      <c r="T9" s="15"/>
    </row>
    <row r="10" spans="1:21" x14ac:dyDescent="0.25">
      <c r="A10" s="1" t="s">
        <v>17</v>
      </c>
      <c r="B10" s="1" t="s">
        <v>18</v>
      </c>
      <c r="C10" s="20">
        <f>SUM(C11:C28)</f>
        <v>33570</v>
      </c>
      <c r="D10" s="20">
        <f t="shared" ref="D10:F10" si="0">SUM(D11:D28)</f>
        <v>33570</v>
      </c>
      <c r="E10" s="20">
        <f t="shared" si="0"/>
        <v>33482</v>
      </c>
      <c r="F10" s="20">
        <f t="shared" si="0"/>
        <v>10952</v>
      </c>
      <c r="G10" s="27">
        <f t="shared" ref="G10:G41" si="1">C10/$C$76</f>
        <v>0.30804665204584453</v>
      </c>
      <c r="H10" s="27">
        <f t="shared" ref="H10:H41" si="2">D10/$D$76</f>
        <v>0.30804665204584453</v>
      </c>
      <c r="I10" s="27">
        <f t="shared" ref="I10:I41" si="3">E10/$E$76</f>
        <v>0.30790877322052601</v>
      </c>
      <c r="J10" s="27">
        <f t="shared" ref="J10:J41" si="4">F10/$F$76</f>
        <v>0.30745045196788501</v>
      </c>
      <c r="K10" s="20">
        <f t="shared" ref="K10" si="5">SUM(K11:K28)</f>
        <v>32412</v>
      </c>
      <c r="L10" s="20">
        <f t="shared" ref="L10" si="6">SUM(L11:L28)</f>
        <v>32412</v>
      </c>
      <c r="M10" s="20">
        <f t="shared" ref="M10" si="7">SUM(M11:M28)</f>
        <v>32349</v>
      </c>
      <c r="N10" s="20">
        <f t="shared" ref="N10" si="8">SUM(N11:N28)</f>
        <v>10651</v>
      </c>
      <c r="O10" s="27">
        <f t="shared" ref="O10:O41" si="9">K10/$K$76</f>
        <v>0.30246925101252359</v>
      </c>
      <c r="P10" s="27">
        <f t="shared" ref="P10:P41" si="10">L10/$L$76</f>
        <v>0.30246925101252359</v>
      </c>
      <c r="Q10" s="27">
        <f t="shared" ref="Q10:Q41" si="11">M10/$M$76</f>
        <v>0.3024203726382903</v>
      </c>
      <c r="R10" s="27">
        <f t="shared" ref="R10:R41" si="12">N10/$N$76</f>
        <v>0.30473220416571301</v>
      </c>
      <c r="S10" s="1">
        <f>C10-K10</f>
        <v>1158</v>
      </c>
      <c r="T10" s="2">
        <v>3.5727508330248056E-2</v>
      </c>
    </row>
    <row r="11" spans="1:21" hidden="1" x14ac:dyDescent="0.25">
      <c r="A11" s="3"/>
      <c r="B11" s="4" t="s">
        <v>19</v>
      </c>
      <c r="C11" s="21">
        <v>2015</v>
      </c>
      <c r="D11" s="21">
        <v>2015</v>
      </c>
      <c r="E11" s="5">
        <v>2012</v>
      </c>
      <c r="F11" s="5">
        <v>635</v>
      </c>
      <c r="G11" s="29">
        <f t="shared" si="1"/>
        <v>1.8490140121310002E-2</v>
      </c>
      <c r="H11" s="29">
        <f t="shared" si="2"/>
        <v>1.8490140121310002E-2</v>
      </c>
      <c r="I11" s="29">
        <f t="shared" si="3"/>
        <v>1.8502850836858563E-2</v>
      </c>
      <c r="J11" s="29">
        <f t="shared" si="4"/>
        <v>1.7826062545617877E-2</v>
      </c>
      <c r="K11" s="5">
        <v>2009</v>
      </c>
      <c r="L11" s="5">
        <v>2009</v>
      </c>
      <c r="M11" s="5">
        <v>2001</v>
      </c>
      <c r="N11" s="5">
        <v>642</v>
      </c>
      <c r="O11" s="29">
        <f t="shared" si="9"/>
        <v>1.8748016946938166E-2</v>
      </c>
      <c r="P11" s="29">
        <f t="shared" si="10"/>
        <v>1.8748016946938166E-2</v>
      </c>
      <c r="Q11" s="29">
        <f t="shared" si="11"/>
        <v>1.8706703936728152E-2</v>
      </c>
      <c r="R11" s="29">
        <f t="shared" si="12"/>
        <v>1.8368047608148318E-2</v>
      </c>
      <c r="S11" s="4">
        <f t="shared" ref="S11:S73" si="13">C11-K11</f>
        <v>6</v>
      </c>
      <c r="T11" s="6">
        <v>2.9865604778496766E-3</v>
      </c>
    </row>
    <row r="12" spans="1:21" hidden="1" x14ac:dyDescent="0.25">
      <c r="A12" s="3"/>
      <c r="B12" s="4" t="s">
        <v>20</v>
      </c>
      <c r="C12" s="21">
        <v>1064</v>
      </c>
      <c r="D12" s="21">
        <v>1064</v>
      </c>
      <c r="E12" s="5">
        <v>1057</v>
      </c>
      <c r="F12" s="5">
        <v>323</v>
      </c>
      <c r="G12" s="29">
        <f t="shared" si="1"/>
        <v>9.763528083907614E-3</v>
      </c>
      <c r="H12" s="29">
        <f t="shared" si="2"/>
        <v>9.763528083907614E-3</v>
      </c>
      <c r="I12" s="29">
        <f t="shared" si="3"/>
        <v>9.7204340629023361E-3</v>
      </c>
      <c r="J12" s="29">
        <f t="shared" si="4"/>
        <v>9.0674302397394865E-3</v>
      </c>
      <c r="K12" s="5">
        <v>1024</v>
      </c>
      <c r="L12" s="5">
        <v>1024</v>
      </c>
      <c r="M12" s="5">
        <v>1023</v>
      </c>
      <c r="N12" s="5">
        <v>287</v>
      </c>
      <c r="O12" s="29">
        <f t="shared" si="9"/>
        <v>9.555982754437373E-3</v>
      </c>
      <c r="P12" s="29">
        <f t="shared" si="10"/>
        <v>9.555982754437373E-3</v>
      </c>
      <c r="Q12" s="29">
        <f t="shared" si="11"/>
        <v>9.5636972150289334E-3</v>
      </c>
      <c r="R12" s="29">
        <f t="shared" si="12"/>
        <v>8.2112611581597623E-3</v>
      </c>
      <c r="S12" s="4">
        <f t="shared" si="13"/>
        <v>40</v>
      </c>
      <c r="T12" s="6">
        <v>3.90625E-2</v>
      </c>
    </row>
    <row r="13" spans="1:21" hidden="1" x14ac:dyDescent="0.25">
      <c r="A13" s="3"/>
      <c r="B13" s="4" t="s">
        <v>21</v>
      </c>
      <c r="C13" s="21">
        <v>194</v>
      </c>
      <c r="D13" s="21">
        <v>194</v>
      </c>
      <c r="E13" s="5">
        <v>194</v>
      </c>
      <c r="F13" s="5">
        <v>56</v>
      </c>
      <c r="G13" s="29">
        <f t="shared" si="1"/>
        <v>1.7801921506372905E-3</v>
      </c>
      <c r="H13" s="29">
        <f t="shared" si="2"/>
        <v>1.7801921506372905E-3</v>
      </c>
      <c r="I13" s="29">
        <f t="shared" si="3"/>
        <v>1.7840720985837779E-3</v>
      </c>
      <c r="J13" s="29">
        <f t="shared" si="4"/>
        <v>1.5720622087474032E-3</v>
      </c>
      <c r="K13" s="5">
        <v>246</v>
      </c>
      <c r="L13" s="5">
        <v>246</v>
      </c>
      <c r="M13" s="5">
        <v>246</v>
      </c>
      <c r="N13" s="5">
        <v>56</v>
      </c>
      <c r="O13" s="29">
        <f t="shared" si="9"/>
        <v>2.2956755445230409E-3</v>
      </c>
      <c r="P13" s="29">
        <f t="shared" si="10"/>
        <v>2.2956755445230409E-3</v>
      </c>
      <c r="Q13" s="29">
        <f t="shared" si="11"/>
        <v>2.299774696869128E-3</v>
      </c>
      <c r="R13" s="29">
        <f t="shared" si="12"/>
        <v>1.6021972991531242E-3</v>
      </c>
      <c r="S13" s="4">
        <f t="shared" si="13"/>
        <v>-52</v>
      </c>
      <c r="T13" s="6">
        <v>-0.21138211382113822</v>
      </c>
    </row>
    <row r="14" spans="1:21" hidden="1" x14ac:dyDescent="0.25">
      <c r="A14" s="3"/>
      <c r="B14" s="4" t="s">
        <v>22</v>
      </c>
      <c r="C14" s="21">
        <v>620</v>
      </c>
      <c r="D14" s="21">
        <v>620</v>
      </c>
      <c r="E14" s="5">
        <v>615</v>
      </c>
      <c r="F14" s="5">
        <v>193</v>
      </c>
      <c r="G14" s="29">
        <f t="shared" si="1"/>
        <v>5.68927388348E-3</v>
      </c>
      <c r="H14" s="29">
        <f t="shared" si="2"/>
        <v>5.68927388348E-3</v>
      </c>
      <c r="I14" s="29">
        <f t="shared" si="3"/>
        <v>5.6556924774691921E-3</v>
      </c>
      <c r="J14" s="29">
        <f t="shared" si="4"/>
        <v>5.4180001122901581E-3</v>
      </c>
      <c r="K14" s="5">
        <v>687</v>
      </c>
      <c r="L14" s="5">
        <v>687</v>
      </c>
      <c r="M14" s="5">
        <v>686</v>
      </c>
      <c r="N14" s="5">
        <v>168</v>
      </c>
      <c r="O14" s="29">
        <f t="shared" si="9"/>
        <v>6.4110938987289798E-3</v>
      </c>
      <c r="P14" s="29">
        <f t="shared" si="10"/>
        <v>6.4110938987289798E-3</v>
      </c>
      <c r="Q14" s="29">
        <f t="shared" si="11"/>
        <v>6.4131928538708203E-3</v>
      </c>
      <c r="R14" s="29">
        <f t="shared" si="12"/>
        <v>4.8065918974593731E-3</v>
      </c>
      <c r="S14" s="4">
        <f t="shared" si="13"/>
        <v>-67</v>
      </c>
      <c r="T14" s="6">
        <v>-9.75254730713246E-2</v>
      </c>
    </row>
    <row r="15" spans="1:21" hidden="1" x14ac:dyDescent="0.25">
      <c r="A15" s="3"/>
      <c r="B15" s="4" t="s">
        <v>23</v>
      </c>
      <c r="C15" s="21">
        <v>1335</v>
      </c>
      <c r="D15" s="21">
        <v>1335</v>
      </c>
      <c r="E15" s="5">
        <v>1333</v>
      </c>
      <c r="F15" s="5">
        <v>368</v>
      </c>
      <c r="G15" s="29">
        <f t="shared" si="1"/>
        <v>1.2250291345880323E-2</v>
      </c>
      <c r="H15" s="29">
        <f t="shared" si="2"/>
        <v>1.2250291345880323E-2</v>
      </c>
      <c r="I15" s="29">
        <f t="shared" si="3"/>
        <v>1.2258598491815339E-2</v>
      </c>
      <c r="J15" s="29">
        <f t="shared" si="4"/>
        <v>1.0330694514625793E-2</v>
      </c>
      <c r="K15" s="5">
        <v>1679</v>
      </c>
      <c r="L15" s="5">
        <v>1679</v>
      </c>
      <c r="M15" s="5">
        <v>1676</v>
      </c>
      <c r="N15" s="5">
        <v>421</v>
      </c>
      <c r="O15" s="29">
        <f t="shared" si="9"/>
        <v>1.5668452192090183E-2</v>
      </c>
      <c r="P15" s="29">
        <f t="shared" si="10"/>
        <v>1.5668452192090183E-2</v>
      </c>
      <c r="Q15" s="29">
        <f t="shared" si="11"/>
        <v>1.5668383707124627E-2</v>
      </c>
      <c r="R15" s="29">
        <f t="shared" si="12"/>
        <v>1.2045090409704739E-2</v>
      </c>
      <c r="S15" s="4">
        <f t="shared" si="13"/>
        <v>-344</v>
      </c>
      <c r="T15" s="6">
        <v>-0.20488385944014295</v>
      </c>
    </row>
    <row r="16" spans="1:21" hidden="1" x14ac:dyDescent="0.25">
      <c r="A16" s="3"/>
      <c r="B16" s="4" t="s">
        <v>24</v>
      </c>
      <c r="C16" s="21">
        <v>1056</v>
      </c>
      <c r="D16" s="21">
        <v>1056</v>
      </c>
      <c r="E16" s="5">
        <v>1054</v>
      </c>
      <c r="F16" s="5">
        <v>305</v>
      </c>
      <c r="G16" s="29">
        <f t="shared" si="1"/>
        <v>9.690118098314323E-3</v>
      </c>
      <c r="H16" s="29">
        <f t="shared" si="2"/>
        <v>9.690118098314323E-3</v>
      </c>
      <c r="I16" s="29">
        <f t="shared" si="3"/>
        <v>9.6928453191098031E-3</v>
      </c>
      <c r="J16" s="29">
        <f t="shared" si="4"/>
        <v>8.562124529784965E-3</v>
      </c>
      <c r="K16" s="5">
        <v>1143</v>
      </c>
      <c r="L16" s="5">
        <v>1143</v>
      </c>
      <c r="M16" s="5">
        <v>1141</v>
      </c>
      <c r="N16" s="5">
        <v>334</v>
      </c>
      <c r="O16" s="29">
        <f t="shared" si="9"/>
        <v>1.0666492469064372E-2</v>
      </c>
      <c r="P16" s="29">
        <f t="shared" si="10"/>
        <v>1.0666492469064372E-2</v>
      </c>
      <c r="Q16" s="29">
        <f t="shared" si="11"/>
        <v>1.0666841175315751E-2</v>
      </c>
      <c r="R16" s="29">
        <f t="shared" si="12"/>
        <v>9.5559624628061349E-3</v>
      </c>
      <c r="S16" s="4">
        <f t="shared" si="13"/>
        <v>-87</v>
      </c>
      <c r="T16" s="6">
        <v>-7.6115485564304461E-2</v>
      </c>
    </row>
    <row r="17" spans="1:20" hidden="1" x14ac:dyDescent="0.25">
      <c r="A17" s="3"/>
      <c r="B17" s="4" t="s">
        <v>25</v>
      </c>
      <c r="C17" s="21">
        <v>369</v>
      </c>
      <c r="D17" s="21">
        <v>369</v>
      </c>
      <c r="E17" s="5">
        <v>369</v>
      </c>
      <c r="F17" s="5">
        <v>75</v>
      </c>
      <c r="G17" s="29">
        <f t="shared" si="1"/>
        <v>3.3860355854905162E-3</v>
      </c>
      <c r="H17" s="29">
        <f t="shared" si="2"/>
        <v>3.3860355854905162E-3</v>
      </c>
      <c r="I17" s="29">
        <f t="shared" si="3"/>
        <v>3.3934154864815155E-3</v>
      </c>
      <c r="J17" s="29">
        <f t="shared" si="4"/>
        <v>2.1054404581438437E-3</v>
      </c>
      <c r="K17" s="5">
        <v>355</v>
      </c>
      <c r="L17" s="5">
        <v>355</v>
      </c>
      <c r="M17" s="5">
        <v>354</v>
      </c>
      <c r="N17" s="5">
        <v>79</v>
      </c>
      <c r="O17" s="29">
        <f t="shared" si="9"/>
        <v>3.3128651150637375E-3</v>
      </c>
      <c r="P17" s="29">
        <f t="shared" si="10"/>
        <v>3.3128651150637375E-3</v>
      </c>
      <c r="Q17" s="29">
        <f t="shared" si="11"/>
        <v>3.3094318808604521E-3</v>
      </c>
      <c r="R17" s="29">
        <f t="shared" si="12"/>
        <v>2.2602426184481577E-3</v>
      </c>
      <c r="S17" s="4">
        <f t="shared" si="13"/>
        <v>14</v>
      </c>
      <c r="T17" s="6">
        <v>3.9436619718309862E-2</v>
      </c>
    </row>
    <row r="18" spans="1:20" hidden="1" x14ac:dyDescent="0.25">
      <c r="A18" s="3"/>
      <c r="B18" s="4" t="s">
        <v>26</v>
      </c>
      <c r="C18" s="21">
        <v>12180</v>
      </c>
      <c r="D18" s="21">
        <v>12180</v>
      </c>
      <c r="E18" s="5">
        <v>12155</v>
      </c>
      <c r="F18" s="5">
        <v>4552</v>
      </c>
      <c r="G18" s="29">
        <f t="shared" si="1"/>
        <v>0.11176670306578453</v>
      </c>
      <c r="H18" s="29">
        <f t="shared" si="2"/>
        <v>0.11176670306578453</v>
      </c>
      <c r="I18" s="29">
        <f t="shared" si="3"/>
        <v>0.11178039359941144</v>
      </c>
      <c r="J18" s="29">
        <f t="shared" si="4"/>
        <v>0.12778619953961035</v>
      </c>
      <c r="K18" s="5">
        <v>10741</v>
      </c>
      <c r="L18" s="5">
        <v>10741</v>
      </c>
      <c r="M18" s="5">
        <v>10724</v>
      </c>
      <c r="N18" s="5">
        <v>4308</v>
      </c>
      <c r="O18" s="29">
        <f t="shared" si="9"/>
        <v>0.10023516676309749</v>
      </c>
      <c r="P18" s="29">
        <f t="shared" si="10"/>
        <v>0.10023516676309749</v>
      </c>
      <c r="Q18" s="29">
        <f t="shared" si="11"/>
        <v>0.10025521889928669</v>
      </c>
      <c r="R18" s="29">
        <f t="shared" si="12"/>
        <v>0.12325474937056535</v>
      </c>
      <c r="S18" s="4">
        <f t="shared" si="13"/>
        <v>1439</v>
      </c>
      <c r="T18" s="6">
        <v>0.1339726282469044</v>
      </c>
    </row>
    <row r="19" spans="1:20" hidden="1" x14ac:dyDescent="0.25">
      <c r="A19" s="3"/>
      <c r="B19" s="4" t="s">
        <v>27</v>
      </c>
      <c r="C19" s="21">
        <v>4621</v>
      </c>
      <c r="D19" s="21">
        <v>4621</v>
      </c>
      <c r="E19" s="5">
        <v>4608</v>
      </c>
      <c r="F19" s="5">
        <v>1706</v>
      </c>
      <c r="G19" s="29">
        <f t="shared" si="1"/>
        <v>4.2403442928324327E-2</v>
      </c>
      <c r="H19" s="29">
        <f t="shared" si="2"/>
        <v>4.2403442928324327E-2</v>
      </c>
      <c r="I19" s="29">
        <f t="shared" si="3"/>
        <v>4.2376310465330143E-2</v>
      </c>
      <c r="J19" s="29">
        <f t="shared" si="4"/>
        <v>4.7891752287911968E-2</v>
      </c>
      <c r="K19" s="5">
        <v>4364</v>
      </c>
      <c r="L19" s="5">
        <v>4364</v>
      </c>
      <c r="M19" s="5">
        <v>4354</v>
      </c>
      <c r="N19" s="5">
        <v>1694</v>
      </c>
      <c r="O19" s="29">
        <f t="shared" si="9"/>
        <v>4.0724910879262395E-2</v>
      </c>
      <c r="P19" s="29">
        <f t="shared" si="10"/>
        <v>4.0724910879262395E-2</v>
      </c>
      <c r="Q19" s="29">
        <f t="shared" si="11"/>
        <v>4.0704142399057654E-2</v>
      </c>
      <c r="R19" s="29">
        <f t="shared" si="12"/>
        <v>4.8466468299382011E-2</v>
      </c>
      <c r="S19" s="4">
        <f t="shared" si="13"/>
        <v>257</v>
      </c>
      <c r="T19" s="6">
        <v>5.8890925756186985E-2</v>
      </c>
    </row>
    <row r="20" spans="1:20" hidden="1" x14ac:dyDescent="0.25">
      <c r="A20" s="3"/>
      <c r="B20" s="4" t="s">
        <v>28</v>
      </c>
      <c r="C20" s="21">
        <v>358</v>
      </c>
      <c r="D20" s="21">
        <v>358</v>
      </c>
      <c r="E20" s="5">
        <v>358</v>
      </c>
      <c r="F20" s="5">
        <v>107</v>
      </c>
      <c r="G20" s="29">
        <f t="shared" si="1"/>
        <v>3.285096855299742E-3</v>
      </c>
      <c r="H20" s="29">
        <f t="shared" si="2"/>
        <v>3.285096855299742E-3</v>
      </c>
      <c r="I20" s="29">
        <f t="shared" si="3"/>
        <v>3.2922567592422293E-3</v>
      </c>
      <c r="J20" s="29">
        <f t="shared" si="4"/>
        <v>3.0037617202852171E-3</v>
      </c>
      <c r="K20" s="5">
        <v>337</v>
      </c>
      <c r="L20" s="5">
        <v>337</v>
      </c>
      <c r="M20" s="5">
        <v>337</v>
      </c>
      <c r="N20" s="5">
        <v>95</v>
      </c>
      <c r="O20" s="29">
        <f t="shared" si="9"/>
        <v>3.1448888557083932E-3</v>
      </c>
      <c r="P20" s="29">
        <f t="shared" si="10"/>
        <v>3.1448888557083932E-3</v>
      </c>
      <c r="Q20" s="29">
        <f t="shared" si="11"/>
        <v>3.150504361158114E-3</v>
      </c>
      <c r="R20" s="29">
        <f t="shared" si="12"/>
        <v>2.71801327534905E-3</v>
      </c>
      <c r="S20" s="4">
        <f t="shared" si="13"/>
        <v>21</v>
      </c>
      <c r="T20" s="6">
        <v>6.2314540059347182E-2</v>
      </c>
    </row>
    <row r="21" spans="1:20" hidden="1" x14ac:dyDescent="0.25">
      <c r="A21" s="3"/>
      <c r="B21" s="4" t="s">
        <v>29</v>
      </c>
      <c r="C21" s="21">
        <v>1421</v>
      </c>
      <c r="D21" s="21">
        <v>1421</v>
      </c>
      <c r="E21" s="5">
        <v>1415</v>
      </c>
      <c r="F21" s="5">
        <v>422</v>
      </c>
      <c r="G21" s="29">
        <f t="shared" si="1"/>
        <v>1.3039448691008194E-2</v>
      </c>
      <c r="H21" s="29">
        <f t="shared" si="2"/>
        <v>1.3039448691008194E-2</v>
      </c>
      <c r="I21" s="29">
        <f t="shared" si="3"/>
        <v>1.3012690822144565E-2</v>
      </c>
      <c r="J21" s="29">
        <f t="shared" si="4"/>
        <v>1.1846611644489361E-2</v>
      </c>
      <c r="K21" s="5">
        <v>1448</v>
      </c>
      <c r="L21" s="5">
        <v>1448</v>
      </c>
      <c r="M21" s="5">
        <v>1446</v>
      </c>
      <c r="N21" s="5">
        <v>411</v>
      </c>
      <c r="O21" s="29">
        <f t="shared" si="9"/>
        <v>1.3512756863696598E-2</v>
      </c>
      <c r="P21" s="29">
        <f t="shared" si="10"/>
        <v>1.3512756863696598E-2</v>
      </c>
      <c r="Q21" s="29">
        <f t="shared" si="11"/>
        <v>1.3518187852328289E-2</v>
      </c>
      <c r="R21" s="29">
        <f t="shared" si="12"/>
        <v>1.175898374914168E-2</v>
      </c>
      <c r="S21" s="4">
        <f t="shared" si="13"/>
        <v>-27</v>
      </c>
      <c r="T21" s="6">
        <v>-1.8646408839779006E-2</v>
      </c>
    </row>
    <row r="22" spans="1:20" hidden="1" x14ac:dyDescent="0.25">
      <c r="A22" s="3"/>
      <c r="B22" s="4" t="s">
        <v>30</v>
      </c>
      <c r="C22" s="21">
        <v>602</v>
      </c>
      <c r="D22" s="21">
        <v>602</v>
      </c>
      <c r="E22" s="5">
        <v>602</v>
      </c>
      <c r="F22" s="5">
        <v>163</v>
      </c>
      <c r="G22" s="29">
        <f t="shared" si="1"/>
        <v>5.524101415895097E-3</v>
      </c>
      <c r="H22" s="29">
        <f t="shared" si="2"/>
        <v>5.524101415895097E-3</v>
      </c>
      <c r="I22" s="29">
        <f t="shared" si="3"/>
        <v>5.536141254368218E-3</v>
      </c>
      <c r="J22" s="29">
        <f t="shared" si="4"/>
        <v>4.5758239290326205E-3</v>
      </c>
      <c r="K22" s="5">
        <v>580</v>
      </c>
      <c r="L22" s="5">
        <v>580</v>
      </c>
      <c r="M22" s="5">
        <v>578</v>
      </c>
      <c r="N22" s="5">
        <v>160</v>
      </c>
      <c r="O22" s="29">
        <f t="shared" si="9"/>
        <v>5.4125683570055436E-3</v>
      </c>
      <c r="P22" s="29">
        <f t="shared" si="10"/>
        <v>5.4125683570055436E-3</v>
      </c>
      <c r="Q22" s="29">
        <f t="shared" si="11"/>
        <v>5.4035356698794957E-3</v>
      </c>
      <c r="R22" s="29">
        <f t="shared" si="12"/>
        <v>4.5777065690089267E-3</v>
      </c>
      <c r="S22" s="4">
        <f t="shared" si="13"/>
        <v>22</v>
      </c>
      <c r="T22" s="6">
        <v>3.793103448275862E-2</v>
      </c>
    </row>
    <row r="23" spans="1:20" hidden="1" x14ac:dyDescent="0.25">
      <c r="A23" s="3"/>
      <c r="B23" s="4" t="s">
        <v>31</v>
      </c>
      <c r="C23" s="21">
        <v>2144</v>
      </c>
      <c r="D23" s="21">
        <v>2144</v>
      </c>
      <c r="E23" s="5">
        <v>2138</v>
      </c>
      <c r="F23" s="5">
        <v>654</v>
      </c>
      <c r="G23" s="29">
        <f t="shared" si="1"/>
        <v>1.9673876139001806E-2</v>
      </c>
      <c r="H23" s="29">
        <f t="shared" si="2"/>
        <v>1.9673876139001806E-2</v>
      </c>
      <c r="I23" s="29">
        <f t="shared" si="3"/>
        <v>1.9661578076144933E-2</v>
      </c>
      <c r="J23" s="29">
        <f t="shared" si="4"/>
        <v>1.8359440795014316E-2</v>
      </c>
      <c r="K23" s="5">
        <v>2096</v>
      </c>
      <c r="L23" s="5">
        <v>2096</v>
      </c>
      <c r="M23" s="5">
        <v>2093</v>
      </c>
      <c r="N23" s="5">
        <v>642</v>
      </c>
      <c r="O23" s="29">
        <f t="shared" si="9"/>
        <v>1.9559902200488997E-2</v>
      </c>
      <c r="P23" s="29">
        <f t="shared" si="10"/>
        <v>1.9559902200488997E-2</v>
      </c>
      <c r="Q23" s="29">
        <f t="shared" si="11"/>
        <v>1.9566782278646687E-2</v>
      </c>
      <c r="R23" s="29">
        <f t="shared" si="12"/>
        <v>1.8368047608148318E-2</v>
      </c>
      <c r="S23" s="4">
        <f t="shared" si="13"/>
        <v>48</v>
      </c>
      <c r="T23" s="6">
        <v>2.2900763358778626E-2</v>
      </c>
    </row>
    <row r="24" spans="1:20" hidden="1" x14ac:dyDescent="0.25">
      <c r="A24" s="3"/>
      <c r="B24" s="4" t="s">
        <v>32</v>
      </c>
      <c r="C24" s="21">
        <v>1171</v>
      </c>
      <c r="D24" s="21">
        <v>1171</v>
      </c>
      <c r="E24" s="5">
        <v>1171</v>
      </c>
      <c r="F24" s="5">
        <v>246</v>
      </c>
      <c r="G24" s="29">
        <f t="shared" si="1"/>
        <v>1.0745386641217871E-2</v>
      </c>
      <c r="H24" s="29">
        <f t="shared" si="2"/>
        <v>1.0745386641217871E-2</v>
      </c>
      <c r="I24" s="29">
        <f t="shared" si="3"/>
        <v>1.0768806327018576E-2</v>
      </c>
      <c r="J24" s="29">
        <f t="shared" si="4"/>
        <v>6.9058447027118075E-3</v>
      </c>
      <c r="K24" s="5">
        <v>1263</v>
      </c>
      <c r="L24" s="5">
        <v>1263</v>
      </c>
      <c r="M24" s="5">
        <v>1261</v>
      </c>
      <c r="N24" s="5">
        <v>268</v>
      </c>
      <c r="O24" s="29">
        <f t="shared" si="9"/>
        <v>1.1786334198100002E-2</v>
      </c>
      <c r="P24" s="29">
        <f t="shared" si="10"/>
        <v>1.1786334198100002E-2</v>
      </c>
      <c r="Q24" s="29">
        <f t="shared" si="11"/>
        <v>1.1788682490861667E-2</v>
      </c>
      <c r="R24" s="29">
        <f t="shared" si="12"/>
        <v>7.6676585030899516E-3</v>
      </c>
      <c r="S24" s="4">
        <f t="shared" si="13"/>
        <v>-92</v>
      </c>
      <c r="T24" s="6">
        <v>-7.2842438638163101E-2</v>
      </c>
    </row>
    <row r="25" spans="1:20" hidden="1" x14ac:dyDescent="0.25">
      <c r="A25" s="3"/>
      <c r="B25" s="4" t="s">
        <v>33</v>
      </c>
      <c r="C25" s="21">
        <v>1279</v>
      </c>
      <c r="D25" s="21">
        <v>1279</v>
      </c>
      <c r="E25" s="5">
        <v>1270</v>
      </c>
      <c r="F25" s="5">
        <v>339</v>
      </c>
      <c r="G25" s="29">
        <f t="shared" si="1"/>
        <v>1.1736421446727291E-2</v>
      </c>
      <c r="H25" s="29">
        <f t="shared" si="2"/>
        <v>1.1736421446727291E-2</v>
      </c>
      <c r="I25" s="29">
        <f t="shared" si="3"/>
        <v>1.1679234872172154E-2</v>
      </c>
      <c r="J25" s="29">
        <f t="shared" si="4"/>
        <v>9.5165908708101741E-3</v>
      </c>
      <c r="K25" s="5">
        <v>1240</v>
      </c>
      <c r="L25" s="5">
        <v>1240</v>
      </c>
      <c r="M25" s="5">
        <v>1235</v>
      </c>
      <c r="N25" s="5">
        <v>317</v>
      </c>
      <c r="O25" s="29">
        <f t="shared" si="9"/>
        <v>1.1571697866701506E-2</v>
      </c>
      <c r="P25" s="29">
        <f t="shared" si="10"/>
        <v>1.1571697866701506E-2</v>
      </c>
      <c r="Q25" s="29">
        <f t="shared" si="11"/>
        <v>1.1545616872493386E-2</v>
      </c>
      <c r="R25" s="29">
        <f t="shared" si="12"/>
        <v>9.0695811398489364E-3</v>
      </c>
      <c r="S25" s="4">
        <f t="shared" si="13"/>
        <v>39</v>
      </c>
      <c r="T25" s="6">
        <v>3.1451612903225803E-2</v>
      </c>
    </row>
    <row r="26" spans="1:20" hidden="1" x14ac:dyDescent="0.25">
      <c r="A26" s="3"/>
      <c r="B26" s="4" t="s">
        <v>34</v>
      </c>
      <c r="C26" s="21">
        <v>1046</v>
      </c>
      <c r="D26" s="21">
        <v>1046</v>
      </c>
      <c r="E26" s="5">
        <v>1044</v>
      </c>
      <c r="F26" s="5">
        <v>264</v>
      </c>
      <c r="G26" s="29">
        <f t="shared" si="1"/>
        <v>9.598355616322711E-3</v>
      </c>
      <c r="H26" s="29">
        <f t="shared" si="2"/>
        <v>9.598355616322711E-3</v>
      </c>
      <c r="I26" s="29">
        <f t="shared" si="3"/>
        <v>9.6008828398013602E-3</v>
      </c>
      <c r="J26" s="29">
        <f t="shared" si="4"/>
        <v>7.41115041266633E-3</v>
      </c>
      <c r="K26" s="5">
        <v>1075</v>
      </c>
      <c r="L26" s="5">
        <v>1075</v>
      </c>
      <c r="M26" s="5">
        <v>1073</v>
      </c>
      <c r="N26" s="5">
        <v>272</v>
      </c>
      <c r="O26" s="29">
        <f t="shared" si="9"/>
        <v>1.0031915489277515E-2</v>
      </c>
      <c r="P26" s="29">
        <f t="shared" si="10"/>
        <v>1.0031915489277515E-2</v>
      </c>
      <c r="Q26" s="29">
        <f t="shared" si="11"/>
        <v>1.0031131096506399E-2</v>
      </c>
      <c r="R26" s="29">
        <f t="shared" si="12"/>
        <v>7.7821011673151752E-3</v>
      </c>
      <c r="S26" s="4">
        <f t="shared" si="13"/>
        <v>-29</v>
      </c>
      <c r="T26" s="6">
        <v>-2.6976744186046512E-2</v>
      </c>
    </row>
    <row r="27" spans="1:20" hidden="1" x14ac:dyDescent="0.25">
      <c r="A27" s="3"/>
      <c r="B27" s="4" t="s">
        <v>35</v>
      </c>
      <c r="C27" s="21">
        <v>746</v>
      </c>
      <c r="D27" s="21">
        <v>746</v>
      </c>
      <c r="E27" s="5">
        <v>742</v>
      </c>
      <c r="F27" s="5">
        <v>202</v>
      </c>
      <c r="G27" s="29">
        <f t="shared" si="1"/>
        <v>6.8454811565743234E-3</v>
      </c>
      <c r="H27" s="29">
        <f t="shared" si="2"/>
        <v>6.8454811565743234E-3</v>
      </c>
      <c r="I27" s="29">
        <f t="shared" si="3"/>
        <v>6.8236159646864079E-3</v>
      </c>
      <c r="J27" s="29">
        <f t="shared" si="4"/>
        <v>5.6706529672674189E-3</v>
      </c>
      <c r="K27" s="5">
        <v>788</v>
      </c>
      <c r="L27" s="5">
        <v>788</v>
      </c>
      <c r="M27" s="5">
        <v>787</v>
      </c>
      <c r="N27" s="5">
        <v>201</v>
      </c>
      <c r="O27" s="29">
        <f t="shared" si="9"/>
        <v>7.353627354000635E-3</v>
      </c>
      <c r="P27" s="29">
        <f t="shared" si="10"/>
        <v>7.353627354000635E-3</v>
      </c>
      <c r="Q27" s="29">
        <f t="shared" si="11"/>
        <v>7.3574092944552992E-3</v>
      </c>
      <c r="R27" s="29">
        <f t="shared" si="12"/>
        <v>5.7507438773174643E-3</v>
      </c>
      <c r="S27" s="4">
        <f t="shared" si="13"/>
        <v>-42</v>
      </c>
      <c r="T27" s="6">
        <v>-5.3299492385786802E-2</v>
      </c>
    </row>
    <row r="28" spans="1:20" hidden="1" x14ac:dyDescent="0.25">
      <c r="A28" s="3"/>
      <c r="B28" s="4" t="s">
        <v>36</v>
      </c>
      <c r="C28" s="21">
        <v>1349</v>
      </c>
      <c r="D28" s="21">
        <v>1349</v>
      </c>
      <c r="E28" s="5">
        <v>1345</v>
      </c>
      <c r="F28" s="5">
        <v>342</v>
      </c>
      <c r="G28" s="29">
        <f t="shared" si="1"/>
        <v>1.2378758820668582E-2</v>
      </c>
      <c r="H28" s="29">
        <f t="shared" si="2"/>
        <v>1.2378758820668582E-2</v>
      </c>
      <c r="I28" s="29">
        <f t="shared" si="3"/>
        <v>1.236895346698547E-2</v>
      </c>
      <c r="J28" s="29">
        <f t="shared" si="4"/>
        <v>9.6008084891359268E-3</v>
      </c>
      <c r="K28" s="5">
        <v>1337</v>
      </c>
      <c r="L28" s="5">
        <v>1337</v>
      </c>
      <c r="M28" s="5">
        <v>1334</v>
      </c>
      <c r="N28" s="5">
        <v>296</v>
      </c>
      <c r="O28" s="29">
        <f t="shared" si="9"/>
        <v>1.2476903264338641E-2</v>
      </c>
      <c r="P28" s="29">
        <f t="shared" si="10"/>
        <v>1.2476903264338641E-2</v>
      </c>
      <c r="Q28" s="29">
        <f t="shared" si="11"/>
        <v>1.2471135957818767E-2</v>
      </c>
      <c r="R28" s="29">
        <f t="shared" si="12"/>
        <v>8.4687571526665135E-3</v>
      </c>
      <c r="S28" s="4">
        <f t="shared" si="13"/>
        <v>12</v>
      </c>
      <c r="T28" s="6">
        <v>8.9753178758414359E-3</v>
      </c>
    </row>
    <row r="29" spans="1:20" x14ac:dyDescent="0.25">
      <c r="A29" s="1" t="s">
        <v>37</v>
      </c>
      <c r="B29" s="1" t="s">
        <v>18</v>
      </c>
      <c r="C29" s="20">
        <f>SUM(C30:C44)</f>
        <v>20338</v>
      </c>
      <c r="D29" s="20">
        <f t="shared" ref="D29:F29" si="14">SUM(D30:D44)</f>
        <v>20338</v>
      </c>
      <c r="E29" s="20">
        <f t="shared" si="14"/>
        <v>20296</v>
      </c>
      <c r="F29" s="20">
        <f t="shared" si="14"/>
        <v>6367</v>
      </c>
      <c r="G29" s="27">
        <f t="shared" si="1"/>
        <v>0.18662653587454234</v>
      </c>
      <c r="H29" s="27">
        <f t="shared" si="2"/>
        <v>0.18662653587454234</v>
      </c>
      <c r="I29" s="27">
        <f t="shared" si="3"/>
        <v>0.1866470480044142</v>
      </c>
      <c r="J29" s="27">
        <f t="shared" si="4"/>
        <v>0.17873785862669136</v>
      </c>
      <c r="K29" s="20">
        <f t="shared" ref="K29:N29" si="15">SUM(K30:K44)</f>
        <v>20919</v>
      </c>
      <c r="L29" s="20">
        <f t="shared" si="15"/>
        <v>20919</v>
      </c>
      <c r="M29" s="20">
        <f t="shared" si="15"/>
        <v>20872</v>
      </c>
      <c r="N29" s="20">
        <f t="shared" si="15"/>
        <v>6331</v>
      </c>
      <c r="O29" s="27">
        <f t="shared" si="9"/>
        <v>0.19521640941413612</v>
      </c>
      <c r="P29" s="27">
        <f t="shared" si="10"/>
        <v>0.19521640941413612</v>
      </c>
      <c r="Q29" s="27">
        <f t="shared" si="11"/>
        <v>0.195125599483953</v>
      </c>
      <c r="R29" s="27">
        <f t="shared" si="12"/>
        <v>0.18113412680247196</v>
      </c>
      <c r="S29" s="1">
        <f t="shared" si="13"/>
        <v>-581</v>
      </c>
      <c r="T29" s="2">
        <v>-2.7773794158420576E-2</v>
      </c>
    </row>
    <row r="30" spans="1:20" hidden="1" x14ac:dyDescent="0.25">
      <c r="A30" s="3"/>
      <c r="B30" s="4" t="s">
        <v>38</v>
      </c>
      <c r="C30" s="21">
        <v>767</v>
      </c>
      <c r="D30" s="21">
        <v>767</v>
      </c>
      <c r="E30" s="5">
        <v>767</v>
      </c>
      <c r="F30" s="5">
        <v>216</v>
      </c>
      <c r="G30" s="29">
        <f t="shared" si="1"/>
        <v>7.0381823687567105E-3</v>
      </c>
      <c r="H30" s="29">
        <f t="shared" si="2"/>
        <v>7.0381823687567105E-3</v>
      </c>
      <c r="I30" s="29">
        <f t="shared" si="3"/>
        <v>7.0535221629575134E-3</v>
      </c>
      <c r="J30" s="29">
        <f t="shared" si="4"/>
        <v>6.0636685194542699E-3</v>
      </c>
      <c r="K30" s="5">
        <v>933</v>
      </c>
      <c r="L30" s="5">
        <v>933</v>
      </c>
      <c r="M30" s="5">
        <v>933</v>
      </c>
      <c r="N30" s="5">
        <v>214</v>
      </c>
      <c r="O30" s="29">
        <f t="shared" si="9"/>
        <v>8.7067694432520198E-3</v>
      </c>
      <c r="P30" s="29">
        <f t="shared" si="10"/>
        <v>8.7067694432520198E-3</v>
      </c>
      <c r="Q30" s="29">
        <f t="shared" si="11"/>
        <v>8.7223162283694977E-3</v>
      </c>
      <c r="R30" s="29">
        <f t="shared" si="12"/>
        <v>6.1226825360494392E-3</v>
      </c>
      <c r="S30" s="4">
        <f t="shared" si="13"/>
        <v>-166</v>
      </c>
      <c r="T30" s="6">
        <v>-0.17792068595927116</v>
      </c>
    </row>
    <row r="31" spans="1:20" hidden="1" x14ac:dyDescent="0.25">
      <c r="A31" s="3"/>
      <c r="B31" s="4" t="s">
        <v>39</v>
      </c>
      <c r="C31" s="21">
        <v>5209</v>
      </c>
      <c r="D31" s="21">
        <v>5209</v>
      </c>
      <c r="E31" s="5">
        <v>5202</v>
      </c>
      <c r="F31" s="5">
        <v>1769</v>
      </c>
      <c r="G31" s="29">
        <f t="shared" si="1"/>
        <v>4.7799076869431162E-2</v>
      </c>
      <c r="H31" s="29">
        <f t="shared" si="2"/>
        <v>4.7799076869431162E-2</v>
      </c>
      <c r="I31" s="29">
        <f t="shared" si="3"/>
        <v>4.7838881736251608E-2</v>
      </c>
      <c r="J31" s="29">
        <f t="shared" si="4"/>
        <v>4.9660322272752792E-2</v>
      </c>
      <c r="K31" s="5">
        <v>4892</v>
      </c>
      <c r="L31" s="5">
        <v>4892</v>
      </c>
      <c r="M31" s="5">
        <v>4878</v>
      </c>
      <c r="N31" s="5">
        <v>1775</v>
      </c>
      <c r="O31" s="29">
        <f t="shared" si="9"/>
        <v>4.5652214487019165E-2</v>
      </c>
      <c r="P31" s="29">
        <f t="shared" si="10"/>
        <v>4.5652214487019165E-2</v>
      </c>
      <c r="Q31" s="29">
        <f t="shared" si="11"/>
        <v>4.5602849476941487E-2</v>
      </c>
      <c r="R31" s="29">
        <f t="shared" si="12"/>
        <v>5.0783932249942779E-2</v>
      </c>
      <c r="S31" s="4">
        <f t="shared" si="13"/>
        <v>317</v>
      </c>
      <c r="T31" s="6">
        <v>6.4799672935404742E-2</v>
      </c>
    </row>
    <row r="32" spans="1:20" hidden="1" x14ac:dyDescent="0.25">
      <c r="A32" s="3"/>
      <c r="B32" s="4" t="s">
        <v>40</v>
      </c>
      <c r="C32" s="21">
        <v>2449</v>
      </c>
      <c r="D32" s="21">
        <v>2449</v>
      </c>
      <c r="E32" s="5">
        <v>2442</v>
      </c>
      <c r="F32" s="5">
        <v>872</v>
      </c>
      <c r="G32" s="29">
        <f t="shared" si="1"/>
        <v>2.2472631839746002E-2</v>
      </c>
      <c r="H32" s="29">
        <f t="shared" si="2"/>
        <v>2.2472631839746002E-2</v>
      </c>
      <c r="I32" s="29">
        <f t="shared" si="3"/>
        <v>2.2457237447121574E-2</v>
      </c>
      <c r="J32" s="29">
        <f t="shared" si="4"/>
        <v>2.4479254393352422E-2</v>
      </c>
      <c r="K32" s="5">
        <v>2308</v>
      </c>
      <c r="L32" s="5">
        <v>2308</v>
      </c>
      <c r="M32" s="5">
        <v>2303</v>
      </c>
      <c r="N32" s="5">
        <v>795</v>
      </c>
      <c r="O32" s="29">
        <f t="shared" si="9"/>
        <v>2.1538289255118609E-2</v>
      </c>
      <c r="P32" s="29">
        <f t="shared" si="10"/>
        <v>2.1538289255118609E-2</v>
      </c>
      <c r="Q32" s="29">
        <f t="shared" si="11"/>
        <v>2.1530004580852038E-2</v>
      </c>
      <c r="R32" s="29">
        <f t="shared" si="12"/>
        <v>2.2745479514763103E-2</v>
      </c>
      <c r="S32" s="4">
        <f t="shared" si="13"/>
        <v>141</v>
      </c>
      <c r="T32" s="6">
        <v>6.1091854419410743E-2</v>
      </c>
    </row>
    <row r="33" spans="1:20" hidden="1" x14ac:dyDescent="0.25">
      <c r="A33" s="3"/>
      <c r="B33" s="4" t="s">
        <v>41</v>
      </c>
      <c r="C33" s="21">
        <v>1141</v>
      </c>
      <c r="D33" s="21">
        <v>1141</v>
      </c>
      <c r="E33" s="5">
        <v>1137</v>
      </c>
      <c r="F33" s="5">
        <v>396</v>
      </c>
      <c r="G33" s="29">
        <f t="shared" si="1"/>
        <v>1.0470099195243034E-2</v>
      </c>
      <c r="H33" s="29">
        <f t="shared" si="2"/>
        <v>1.0470099195243034E-2</v>
      </c>
      <c r="I33" s="29">
        <f t="shared" si="3"/>
        <v>1.0456133897369872E-2</v>
      </c>
      <c r="J33" s="29">
        <f t="shared" si="4"/>
        <v>1.1116725618999495E-2</v>
      </c>
      <c r="K33" s="5">
        <v>1194</v>
      </c>
      <c r="L33" s="5">
        <v>1194</v>
      </c>
      <c r="M33" s="5">
        <v>1192</v>
      </c>
      <c r="N33" s="5">
        <v>376</v>
      </c>
      <c r="O33" s="29">
        <f t="shared" si="9"/>
        <v>1.1142425203904514E-2</v>
      </c>
      <c r="P33" s="29">
        <f t="shared" si="10"/>
        <v>1.1142425203904514E-2</v>
      </c>
      <c r="Q33" s="29">
        <f t="shared" si="11"/>
        <v>1.1143623734422766E-2</v>
      </c>
      <c r="R33" s="29">
        <f t="shared" si="12"/>
        <v>1.0757610437170977E-2</v>
      </c>
      <c r="S33" s="4">
        <f t="shared" si="13"/>
        <v>-53</v>
      </c>
      <c r="T33" s="6">
        <v>-4.4388609715242881E-2</v>
      </c>
    </row>
    <row r="34" spans="1:20" hidden="1" x14ac:dyDescent="0.25">
      <c r="A34" s="3"/>
      <c r="B34" s="4" t="s">
        <v>42</v>
      </c>
      <c r="C34" s="21">
        <v>1963</v>
      </c>
      <c r="D34" s="21">
        <v>1963</v>
      </c>
      <c r="E34" s="5">
        <v>1961</v>
      </c>
      <c r="F34" s="5">
        <v>687</v>
      </c>
      <c r="G34" s="29">
        <f t="shared" si="1"/>
        <v>1.8012975214953614E-2</v>
      </c>
      <c r="H34" s="29">
        <f t="shared" si="2"/>
        <v>1.8012975214953614E-2</v>
      </c>
      <c r="I34" s="29">
        <f t="shared" si="3"/>
        <v>1.8033842192385508E-2</v>
      </c>
      <c r="J34" s="29">
        <f t="shared" si="4"/>
        <v>1.928583459659761E-2</v>
      </c>
      <c r="K34" s="5">
        <v>2166</v>
      </c>
      <c r="L34" s="5">
        <v>2166</v>
      </c>
      <c r="M34" s="5">
        <v>2162</v>
      </c>
      <c r="N34" s="5">
        <v>734</v>
      </c>
      <c r="O34" s="29">
        <f t="shared" si="9"/>
        <v>2.0213143209093114E-2</v>
      </c>
      <c r="P34" s="29">
        <f t="shared" si="10"/>
        <v>2.0213143209093114E-2</v>
      </c>
      <c r="Q34" s="29">
        <f t="shared" si="11"/>
        <v>2.0211841035085588E-2</v>
      </c>
      <c r="R34" s="29">
        <f t="shared" si="12"/>
        <v>2.1000228885328452E-2</v>
      </c>
      <c r="S34" s="4">
        <f t="shared" si="13"/>
        <v>-203</v>
      </c>
      <c r="T34" s="6">
        <v>-9.3721144967682357E-2</v>
      </c>
    </row>
    <row r="35" spans="1:20" hidden="1" x14ac:dyDescent="0.25">
      <c r="A35" s="3"/>
      <c r="B35" s="4" t="s">
        <v>43</v>
      </c>
      <c r="C35" s="21">
        <v>492</v>
      </c>
      <c r="D35" s="21">
        <v>492</v>
      </c>
      <c r="E35" s="5">
        <v>492</v>
      </c>
      <c r="F35" s="5">
        <v>128</v>
      </c>
      <c r="G35" s="29">
        <f t="shared" si="1"/>
        <v>4.5147141139873555E-3</v>
      </c>
      <c r="H35" s="29">
        <f t="shared" si="2"/>
        <v>4.5147141139873555E-3</v>
      </c>
      <c r="I35" s="29">
        <f t="shared" si="3"/>
        <v>4.5245539819753541E-3</v>
      </c>
      <c r="J35" s="29">
        <f t="shared" si="4"/>
        <v>3.5932850485654931E-3</v>
      </c>
      <c r="K35" s="5">
        <v>504</v>
      </c>
      <c r="L35" s="5">
        <v>504</v>
      </c>
      <c r="M35" s="5">
        <v>501</v>
      </c>
      <c r="N35" s="5">
        <v>133</v>
      </c>
      <c r="O35" s="29">
        <f t="shared" si="9"/>
        <v>4.7033352619496446E-3</v>
      </c>
      <c r="P35" s="29">
        <f t="shared" si="10"/>
        <v>4.7033352619496446E-3</v>
      </c>
      <c r="Q35" s="29">
        <f t="shared" si="11"/>
        <v>4.6836874924041996E-3</v>
      </c>
      <c r="R35" s="29">
        <f t="shared" si="12"/>
        <v>3.8052185854886701E-3</v>
      </c>
      <c r="S35" s="4">
        <f t="shared" si="13"/>
        <v>-12</v>
      </c>
      <c r="T35" s="6">
        <v>-2.3809523809523808E-2</v>
      </c>
    </row>
    <row r="36" spans="1:20" hidden="1" x14ac:dyDescent="0.25">
      <c r="A36" s="3"/>
      <c r="B36" s="4" t="s">
        <v>44</v>
      </c>
      <c r="C36" s="21">
        <v>262</v>
      </c>
      <c r="D36" s="21">
        <v>262</v>
      </c>
      <c r="E36" s="5">
        <v>261</v>
      </c>
      <c r="F36" s="5">
        <v>52</v>
      </c>
      <c r="G36" s="29">
        <f t="shared" si="1"/>
        <v>2.404177028180258E-3</v>
      </c>
      <c r="H36" s="29">
        <f t="shared" si="2"/>
        <v>2.404177028180258E-3</v>
      </c>
      <c r="I36" s="29">
        <f t="shared" si="3"/>
        <v>2.4002207099503401E-3</v>
      </c>
      <c r="J36" s="29">
        <f t="shared" si="4"/>
        <v>1.4597720509797315E-3</v>
      </c>
      <c r="K36" s="5">
        <v>274</v>
      </c>
      <c r="L36" s="5">
        <v>274</v>
      </c>
      <c r="M36" s="5">
        <v>274</v>
      </c>
      <c r="N36" s="5">
        <v>50</v>
      </c>
      <c r="O36" s="29">
        <f t="shared" si="9"/>
        <v>2.5569719479646875E-3</v>
      </c>
      <c r="P36" s="29">
        <f t="shared" si="10"/>
        <v>2.5569719479646875E-3</v>
      </c>
      <c r="Q36" s="29">
        <f t="shared" si="11"/>
        <v>2.5615376704965082E-3</v>
      </c>
      <c r="R36" s="29">
        <f t="shared" si="12"/>
        <v>1.4305333028152894E-3</v>
      </c>
      <c r="S36" s="4">
        <f t="shared" si="13"/>
        <v>-12</v>
      </c>
      <c r="T36" s="6">
        <v>-4.3795620437956206E-2</v>
      </c>
    </row>
    <row r="37" spans="1:20" hidden="1" x14ac:dyDescent="0.25">
      <c r="A37" s="3"/>
      <c r="B37" s="4" t="s">
        <v>45</v>
      </c>
      <c r="C37" s="21">
        <v>701</v>
      </c>
      <c r="D37" s="21">
        <v>701</v>
      </c>
      <c r="E37" s="5">
        <v>699</v>
      </c>
      <c r="F37" s="5">
        <v>196</v>
      </c>
      <c r="G37" s="29">
        <f t="shared" si="1"/>
        <v>6.4325499876120651E-3</v>
      </c>
      <c r="H37" s="29">
        <f t="shared" si="2"/>
        <v>6.4325499876120651E-3</v>
      </c>
      <c r="I37" s="29">
        <f t="shared" si="3"/>
        <v>6.4281773036601068E-3</v>
      </c>
      <c r="J37" s="29">
        <f t="shared" si="4"/>
        <v>5.5022177306159117E-3</v>
      </c>
      <c r="K37" s="5">
        <v>694</v>
      </c>
      <c r="L37" s="5">
        <v>694</v>
      </c>
      <c r="M37" s="5">
        <v>692</v>
      </c>
      <c r="N37" s="5">
        <v>191</v>
      </c>
      <c r="O37" s="29">
        <f t="shared" si="9"/>
        <v>6.4764179995893912E-3</v>
      </c>
      <c r="P37" s="29">
        <f t="shared" si="10"/>
        <v>6.4764179995893912E-3</v>
      </c>
      <c r="Q37" s="29">
        <f t="shared" si="11"/>
        <v>6.469284919648116E-3</v>
      </c>
      <c r="R37" s="29">
        <f t="shared" si="12"/>
        <v>5.4646372167544057E-3</v>
      </c>
      <c r="S37" s="4">
        <f t="shared" si="13"/>
        <v>7</v>
      </c>
      <c r="T37" s="6">
        <v>1.0086455331412104E-2</v>
      </c>
    </row>
    <row r="38" spans="1:20" hidden="1" x14ac:dyDescent="0.25">
      <c r="A38" s="3"/>
      <c r="B38" s="4" t="s">
        <v>46</v>
      </c>
      <c r="C38" s="21">
        <v>1120</v>
      </c>
      <c r="D38" s="21">
        <v>1120</v>
      </c>
      <c r="E38" s="5">
        <v>1115</v>
      </c>
      <c r="F38" s="5">
        <v>349</v>
      </c>
      <c r="G38" s="29">
        <f t="shared" si="1"/>
        <v>1.0277397983060646E-2</v>
      </c>
      <c r="H38" s="29">
        <f t="shared" si="2"/>
        <v>1.0277397983060646E-2</v>
      </c>
      <c r="I38" s="29">
        <f t="shared" si="3"/>
        <v>1.0253816442891301E-2</v>
      </c>
      <c r="J38" s="29">
        <f t="shared" si="4"/>
        <v>9.7973162652293527E-3</v>
      </c>
      <c r="K38" s="5">
        <v>1288</v>
      </c>
      <c r="L38" s="5">
        <v>1288</v>
      </c>
      <c r="M38" s="5">
        <v>1282</v>
      </c>
      <c r="N38" s="5">
        <v>379</v>
      </c>
      <c r="O38" s="29">
        <f t="shared" si="9"/>
        <v>1.2019634558315758E-2</v>
      </c>
      <c r="P38" s="29">
        <f t="shared" si="10"/>
        <v>1.2019634558315758E-2</v>
      </c>
      <c r="Q38" s="29">
        <f t="shared" si="11"/>
        <v>1.1985004721082203E-2</v>
      </c>
      <c r="R38" s="29">
        <f t="shared" si="12"/>
        <v>1.0843442435339894E-2</v>
      </c>
      <c r="S38" s="4">
        <f t="shared" si="13"/>
        <v>-168</v>
      </c>
      <c r="T38" s="6">
        <v>-0.13043478260869565</v>
      </c>
    </row>
    <row r="39" spans="1:20" hidden="1" x14ac:dyDescent="0.25">
      <c r="A39" s="3"/>
      <c r="B39" s="4" t="s">
        <v>47</v>
      </c>
      <c r="C39" s="21">
        <v>303</v>
      </c>
      <c r="D39" s="21">
        <v>303</v>
      </c>
      <c r="E39" s="5">
        <v>303</v>
      </c>
      <c r="F39" s="5">
        <v>82</v>
      </c>
      <c r="G39" s="29">
        <f t="shared" si="1"/>
        <v>2.7804032043458713E-3</v>
      </c>
      <c r="H39" s="29">
        <f t="shared" si="2"/>
        <v>2.7804032043458713E-3</v>
      </c>
      <c r="I39" s="29">
        <f t="shared" si="3"/>
        <v>2.7864631230457974E-3</v>
      </c>
      <c r="J39" s="29">
        <f t="shared" si="4"/>
        <v>2.3019482342372692E-3</v>
      </c>
      <c r="K39" s="5">
        <v>303</v>
      </c>
      <c r="L39" s="5">
        <v>303</v>
      </c>
      <c r="M39" s="5">
        <v>303</v>
      </c>
      <c r="N39" s="5">
        <v>86</v>
      </c>
      <c r="O39" s="29">
        <f t="shared" si="9"/>
        <v>2.8276003658149647E-3</v>
      </c>
      <c r="P39" s="29">
        <f t="shared" si="10"/>
        <v>2.8276003658149647E-3</v>
      </c>
      <c r="Q39" s="29">
        <f t="shared" si="11"/>
        <v>2.8326493217534381E-3</v>
      </c>
      <c r="R39" s="29">
        <f t="shared" si="12"/>
        <v>2.4605172808422979E-3</v>
      </c>
      <c r="S39" s="4">
        <f t="shared" si="13"/>
        <v>0</v>
      </c>
      <c r="T39" s="6">
        <v>0</v>
      </c>
    </row>
    <row r="40" spans="1:20" hidden="1" x14ac:dyDescent="0.25">
      <c r="A40" s="3"/>
      <c r="B40" s="4" t="s">
        <v>48</v>
      </c>
      <c r="C40" s="21">
        <v>515</v>
      </c>
      <c r="D40" s="21">
        <v>515</v>
      </c>
      <c r="E40" s="5">
        <v>514</v>
      </c>
      <c r="F40" s="5">
        <v>146</v>
      </c>
      <c r="G40" s="29">
        <f t="shared" si="1"/>
        <v>4.7257678225680645E-3</v>
      </c>
      <c r="H40" s="29">
        <f t="shared" si="2"/>
        <v>4.7257678225680645E-3</v>
      </c>
      <c r="I40" s="29">
        <f t="shared" si="3"/>
        <v>4.7268714364539265E-3</v>
      </c>
      <c r="J40" s="29">
        <f t="shared" si="4"/>
        <v>4.0985907585200159E-3</v>
      </c>
      <c r="K40" s="5">
        <v>515</v>
      </c>
      <c r="L40" s="5">
        <v>515</v>
      </c>
      <c r="M40" s="5">
        <v>514</v>
      </c>
      <c r="N40" s="5">
        <v>160</v>
      </c>
      <c r="O40" s="29">
        <f t="shared" si="9"/>
        <v>4.805987420444577E-3</v>
      </c>
      <c r="P40" s="29">
        <f t="shared" si="10"/>
        <v>4.805987420444577E-3</v>
      </c>
      <c r="Q40" s="29">
        <f t="shared" si="11"/>
        <v>4.80522030158834E-3</v>
      </c>
      <c r="R40" s="29">
        <f t="shared" si="12"/>
        <v>4.5777065690089267E-3</v>
      </c>
      <c r="S40" s="4">
        <f t="shared" si="13"/>
        <v>0</v>
      </c>
      <c r="T40" s="6">
        <v>0</v>
      </c>
    </row>
    <row r="41" spans="1:20" hidden="1" x14ac:dyDescent="0.25">
      <c r="A41" s="3"/>
      <c r="B41" s="4" t="s">
        <v>49</v>
      </c>
      <c r="C41" s="21">
        <v>956</v>
      </c>
      <c r="D41" s="21">
        <v>956</v>
      </c>
      <c r="E41" s="5">
        <v>954</v>
      </c>
      <c r="F41" s="5">
        <v>264</v>
      </c>
      <c r="G41" s="29">
        <f t="shared" si="1"/>
        <v>8.7724932783981944E-3</v>
      </c>
      <c r="H41" s="29">
        <f t="shared" si="2"/>
        <v>8.7724932783981944E-3</v>
      </c>
      <c r="I41" s="29">
        <f t="shared" si="3"/>
        <v>8.7732205260253812E-3</v>
      </c>
      <c r="J41" s="29">
        <f t="shared" si="4"/>
        <v>7.41115041266633E-3</v>
      </c>
      <c r="K41" s="5">
        <v>1021</v>
      </c>
      <c r="L41" s="5">
        <v>1021</v>
      </c>
      <c r="M41" s="5">
        <v>1019</v>
      </c>
      <c r="N41" s="5">
        <v>259</v>
      </c>
      <c r="O41" s="29">
        <f t="shared" si="9"/>
        <v>9.5279867112114825E-3</v>
      </c>
      <c r="P41" s="29">
        <f t="shared" si="10"/>
        <v>9.5279867112114825E-3</v>
      </c>
      <c r="Q41" s="29">
        <f t="shared" si="11"/>
        <v>9.5263025045107374E-3</v>
      </c>
      <c r="R41" s="29">
        <f t="shared" si="12"/>
        <v>7.4101625085831995E-3</v>
      </c>
      <c r="S41" s="4">
        <f t="shared" si="13"/>
        <v>-65</v>
      </c>
      <c r="T41" s="6">
        <v>-6.3663075416258569E-2</v>
      </c>
    </row>
    <row r="42" spans="1:20" hidden="1" x14ac:dyDescent="0.25">
      <c r="A42" s="3"/>
      <c r="B42" s="4" t="s">
        <v>50</v>
      </c>
      <c r="C42" s="21">
        <v>1213</v>
      </c>
      <c r="D42" s="21">
        <v>1213</v>
      </c>
      <c r="E42" s="5">
        <v>1210</v>
      </c>
      <c r="F42" s="5">
        <v>347</v>
      </c>
      <c r="G42" s="29">
        <f t="shared" ref="G42:G74" si="16">C42/$C$76</f>
        <v>1.1130789065582646E-2</v>
      </c>
      <c r="H42" s="29">
        <f t="shared" ref="H42:H74" si="17">D42/$D$76</f>
        <v>1.1130789065582646E-2</v>
      </c>
      <c r="I42" s="29">
        <f t="shared" ref="I42:I74" si="18">E42/$E$76</f>
        <v>1.11274599963215E-2</v>
      </c>
      <c r="J42" s="29">
        <f t="shared" ref="J42:J74" si="19">F42/$F$76</f>
        <v>9.741171186345517E-3</v>
      </c>
      <c r="K42" s="5">
        <v>1397</v>
      </c>
      <c r="L42" s="5">
        <v>1397</v>
      </c>
      <c r="M42" s="5">
        <v>1395</v>
      </c>
      <c r="N42" s="5">
        <v>345</v>
      </c>
      <c r="O42" s="29">
        <f t="shared" ref="O42:O74" si="20">K42/$K$76</f>
        <v>1.3036824128856456E-2</v>
      </c>
      <c r="P42" s="29">
        <f t="shared" ref="P42:P74" si="21">L42/$L$76</f>
        <v>1.3036824128856456E-2</v>
      </c>
      <c r="Q42" s="29">
        <f t="shared" ref="Q42:Q74" si="22">M42/$M$76</f>
        <v>1.3041405293221274E-2</v>
      </c>
      <c r="R42" s="29">
        <f t="shared" ref="R42:R74" si="23">N42/$N$76</f>
        <v>9.8706797894254975E-3</v>
      </c>
      <c r="S42" s="4">
        <f t="shared" si="13"/>
        <v>-184</v>
      </c>
      <c r="T42" s="6">
        <v>-0.13171080887616321</v>
      </c>
    </row>
    <row r="43" spans="1:20" hidden="1" x14ac:dyDescent="0.25">
      <c r="A43" s="3"/>
      <c r="B43" s="4" t="s">
        <v>51</v>
      </c>
      <c r="C43" s="21">
        <v>1470</v>
      </c>
      <c r="D43" s="21">
        <v>1470</v>
      </c>
      <c r="E43" s="5">
        <v>1467</v>
      </c>
      <c r="F43" s="5">
        <v>395</v>
      </c>
      <c r="G43" s="29">
        <f t="shared" si="16"/>
        <v>1.3489084852767098E-2</v>
      </c>
      <c r="H43" s="29">
        <f t="shared" si="17"/>
        <v>1.3489084852767098E-2</v>
      </c>
      <c r="I43" s="29">
        <f t="shared" si="18"/>
        <v>1.3490895714548465E-2</v>
      </c>
      <c r="J43" s="29">
        <f t="shared" si="19"/>
        <v>1.1088653079557576E-2</v>
      </c>
      <c r="K43" s="5">
        <v>1634</v>
      </c>
      <c r="L43" s="5">
        <v>1634</v>
      </c>
      <c r="M43" s="5">
        <v>1631</v>
      </c>
      <c r="N43" s="5">
        <v>390</v>
      </c>
      <c r="O43" s="29">
        <f t="shared" si="20"/>
        <v>1.5248511543701824E-2</v>
      </c>
      <c r="P43" s="29">
        <f t="shared" si="21"/>
        <v>1.5248511543701824E-2</v>
      </c>
      <c r="Q43" s="29">
        <f t="shared" si="22"/>
        <v>1.5247693213794909E-2</v>
      </c>
      <c r="R43" s="29">
        <f t="shared" si="23"/>
        <v>1.1158159761959259E-2</v>
      </c>
      <c r="S43" s="4">
        <f t="shared" si="13"/>
        <v>-164</v>
      </c>
      <c r="T43" s="6">
        <v>-0.1003671970624235</v>
      </c>
    </row>
    <row r="44" spans="1:20" hidden="1" x14ac:dyDescent="0.25">
      <c r="A44" s="3"/>
      <c r="B44" s="4" t="s">
        <v>52</v>
      </c>
      <c r="C44" s="21">
        <v>1777</v>
      </c>
      <c r="D44" s="21">
        <v>1777</v>
      </c>
      <c r="E44" s="5">
        <v>1772</v>
      </c>
      <c r="F44" s="5">
        <v>468</v>
      </c>
      <c r="G44" s="29">
        <f t="shared" si="16"/>
        <v>1.6306193049909615E-2</v>
      </c>
      <c r="H44" s="29">
        <f t="shared" si="17"/>
        <v>1.6306193049909615E-2</v>
      </c>
      <c r="I44" s="29">
        <f t="shared" si="18"/>
        <v>1.6295751333455951E-2</v>
      </c>
      <c r="J44" s="29">
        <f t="shared" si="19"/>
        <v>1.3137948458817585E-2</v>
      </c>
      <c r="K44" s="5">
        <v>1796</v>
      </c>
      <c r="L44" s="5">
        <v>1796</v>
      </c>
      <c r="M44" s="5">
        <v>1793</v>
      </c>
      <c r="N44" s="5">
        <v>444</v>
      </c>
      <c r="O44" s="29">
        <f t="shared" si="20"/>
        <v>1.6760297877899923E-2</v>
      </c>
      <c r="P44" s="29">
        <f t="shared" si="21"/>
        <v>1.6760297877899923E-2</v>
      </c>
      <c r="Q44" s="29">
        <f t="shared" si="22"/>
        <v>1.6762178989781894E-2</v>
      </c>
      <c r="R44" s="29">
        <f t="shared" si="23"/>
        <v>1.2703135728999771E-2</v>
      </c>
      <c r="S44" s="4">
        <f t="shared" si="13"/>
        <v>-19</v>
      </c>
      <c r="T44" s="6">
        <v>-1.0579064587973273E-2</v>
      </c>
    </row>
    <row r="45" spans="1:20" x14ac:dyDescent="0.25">
      <c r="A45" s="1" t="s">
        <v>53</v>
      </c>
      <c r="B45" s="1" t="s">
        <v>18</v>
      </c>
      <c r="C45" s="20">
        <f>SUM(C46:C57)</f>
        <v>11849</v>
      </c>
      <c r="D45" s="20">
        <f t="shared" ref="D45:F45" si="24">SUM(D46:D57)</f>
        <v>11849</v>
      </c>
      <c r="E45" s="20">
        <f t="shared" si="24"/>
        <v>11831</v>
      </c>
      <c r="F45" s="20">
        <f t="shared" si="24"/>
        <v>3975</v>
      </c>
      <c r="G45" s="27">
        <f t="shared" si="16"/>
        <v>0.10872936491186214</v>
      </c>
      <c r="H45" s="27">
        <f t="shared" si="17"/>
        <v>0.10872936491186214</v>
      </c>
      <c r="I45" s="27">
        <f t="shared" si="18"/>
        <v>0.10880080926981792</v>
      </c>
      <c r="J45" s="27">
        <f t="shared" si="19"/>
        <v>0.11158834428162372</v>
      </c>
      <c r="K45" s="20">
        <f>SUM(K46:K57)</f>
        <v>12693</v>
      </c>
      <c r="L45" s="20">
        <f t="shared" ref="L45:N45" si="25">SUM(L46:L57)</f>
        <v>12693</v>
      </c>
      <c r="M45" s="20">
        <f t="shared" si="25"/>
        <v>12679</v>
      </c>
      <c r="N45" s="20">
        <f t="shared" si="25"/>
        <v>3909</v>
      </c>
      <c r="O45" s="27">
        <f t="shared" si="20"/>
        <v>0.11845125888874372</v>
      </c>
      <c r="P45" s="27">
        <f t="shared" si="21"/>
        <v>0.11845125888874372</v>
      </c>
      <c r="Q45" s="27">
        <f t="shared" si="22"/>
        <v>0.11853188366505558</v>
      </c>
      <c r="R45" s="27">
        <f t="shared" si="23"/>
        <v>0.11183909361409934</v>
      </c>
      <c r="S45" s="1">
        <f t="shared" si="13"/>
        <v>-844</v>
      </c>
      <c r="T45" s="2">
        <v>-6.6414559205861493E-2</v>
      </c>
    </row>
    <row r="46" spans="1:20" hidden="1" x14ac:dyDescent="0.25">
      <c r="A46" s="3"/>
      <c r="B46" s="4" t="s">
        <v>54</v>
      </c>
      <c r="C46" s="21">
        <v>817</v>
      </c>
      <c r="D46" s="21">
        <v>817</v>
      </c>
      <c r="E46" s="5">
        <v>814</v>
      </c>
      <c r="F46" s="5">
        <v>258</v>
      </c>
      <c r="G46" s="29">
        <f t="shared" si="16"/>
        <v>7.4969947787147748E-3</v>
      </c>
      <c r="H46" s="29">
        <f t="shared" si="17"/>
        <v>7.4969947787147748E-3</v>
      </c>
      <c r="I46" s="29">
        <f t="shared" si="18"/>
        <v>7.4857458157071913E-3</v>
      </c>
      <c r="J46" s="29">
        <f t="shared" si="19"/>
        <v>7.2427151760148219E-3</v>
      </c>
      <c r="K46" s="5">
        <v>845</v>
      </c>
      <c r="L46" s="5">
        <v>845</v>
      </c>
      <c r="M46" s="5">
        <v>844</v>
      </c>
      <c r="N46" s="5">
        <v>257</v>
      </c>
      <c r="O46" s="29">
        <f t="shared" si="20"/>
        <v>7.8855521752925588E-3</v>
      </c>
      <c r="P46" s="29">
        <f t="shared" si="21"/>
        <v>7.8855521752925588E-3</v>
      </c>
      <c r="Q46" s="29">
        <f t="shared" si="22"/>
        <v>7.8902839193396093E-3</v>
      </c>
      <c r="R46" s="29">
        <f t="shared" si="23"/>
        <v>7.3529411764705881E-3</v>
      </c>
      <c r="S46" s="4">
        <f t="shared" si="13"/>
        <v>-28</v>
      </c>
      <c r="T46" s="6">
        <v>-3.3136094674556214E-2</v>
      </c>
    </row>
    <row r="47" spans="1:20" hidden="1" x14ac:dyDescent="0.25">
      <c r="A47" s="3"/>
      <c r="B47" s="4" t="s">
        <v>55</v>
      </c>
      <c r="C47" s="21">
        <v>1052</v>
      </c>
      <c r="D47" s="21">
        <v>1052</v>
      </c>
      <c r="E47" s="5">
        <v>1051</v>
      </c>
      <c r="F47" s="5">
        <v>266</v>
      </c>
      <c r="G47" s="29">
        <f t="shared" si="16"/>
        <v>9.6534131055176775E-3</v>
      </c>
      <c r="H47" s="29">
        <f t="shared" si="17"/>
        <v>9.6534131055176775E-3</v>
      </c>
      <c r="I47" s="29">
        <f t="shared" si="18"/>
        <v>9.6652565753172701E-3</v>
      </c>
      <c r="J47" s="29">
        <f t="shared" si="19"/>
        <v>7.4672954915501657E-3</v>
      </c>
      <c r="K47" s="5">
        <v>1166</v>
      </c>
      <c r="L47" s="5">
        <v>1166</v>
      </c>
      <c r="M47" s="5">
        <v>1165</v>
      </c>
      <c r="N47" s="5">
        <v>281</v>
      </c>
      <c r="O47" s="29">
        <f t="shared" si="20"/>
        <v>1.0881128800462868E-2</v>
      </c>
      <c r="P47" s="29">
        <f t="shared" si="21"/>
        <v>1.0881128800462868E-2</v>
      </c>
      <c r="Q47" s="29">
        <f t="shared" si="22"/>
        <v>1.0891209438424934E-2</v>
      </c>
      <c r="R47" s="29">
        <f t="shared" si="23"/>
        <v>8.0395971618219264E-3</v>
      </c>
      <c r="S47" s="4">
        <f t="shared" si="13"/>
        <v>-114</v>
      </c>
      <c r="T47" s="6">
        <v>-9.7770154373927956E-2</v>
      </c>
    </row>
    <row r="48" spans="1:20" hidden="1" x14ac:dyDescent="0.25">
      <c r="A48" s="3"/>
      <c r="B48" s="4" t="s">
        <v>56</v>
      </c>
      <c r="C48" s="21">
        <v>549</v>
      </c>
      <c r="D48" s="21">
        <v>549</v>
      </c>
      <c r="E48" s="5">
        <v>549</v>
      </c>
      <c r="F48" s="5">
        <v>158</v>
      </c>
      <c r="G48" s="29">
        <f t="shared" si="16"/>
        <v>5.0377602613395486E-3</v>
      </c>
      <c r="H48" s="29">
        <f t="shared" si="17"/>
        <v>5.0377602613395486E-3</v>
      </c>
      <c r="I48" s="29">
        <f t="shared" si="18"/>
        <v>5.048740114033474E-3</v>
      </c>
      <c r="J48" s="29">
        <f t="shared" si="19"/>
        <v>4.4354612318230303E-3</v>
      </c>
      <c r="K48" s="5">
        <v>499</v>
      </c>
      <c r="L48" s="5">
        <v>499</v>
      </c>
      <c r="M48" s="5">
        <v>499</v>
      </c>
      <c r="N48" s="5">
        <v>122</v>
      </c>
      <c r="O48" s="29">
        <f t="shared" si="20"/>
        <v>4.6566751899064932E-3</v>
      </c>
      <c r="P48" s="29">
        <f t="shared" si="21"/>
        <v>4.6566751899064932E-3</v>
      </c>
      <c r="Q48" s="29">
        <f t="shared" si="22"/>
        <v>4.6649901371451008E-3</v>
      </c>
      <c r="R48" s="29">
        <f t="shared" si="23"/>
        <v>3.4905012588693067E-3</v>
      </c>
      <c r="S48" s="4">
        <f t="shared" si="13"/>
        <v>50</v>
      </c>
      <c r="T48" s="6">
        <v>0.10020040080160321</v>
      </c>
    </row>
    <row r="49" spans="1:20" hidden="1" x14ac:dyDescent="0.25">
      <c r="A49" s="3"/>
      <c r="B49" s="4" t="s">
        <v>57</v>
      </c>
      <c r="C49" s="21">
        <v>582</v>
      </c>
      <c r="D49" s="21">
        <v>582</v>
      </c>
      <c r="E49" s="5">
        <v>581</v>
      </c>
      <c r="F49" s="5">
        <v>173</v>
      </c>
      <c r="G49" s="29">
        <f t="shared" si="16"/>
        <v>5.3405764519118713E-3</v>
      </c>
      <c r="H49" s="29">
        <f t="shared" si="17"/>
        <v>5.3405764519118713E-3</v>
      </c>
      <c r="I49" s="29">
        <f t="shared" si="18"/>
        <v>5.3430200478204893E-3</v>
      </c>
      <c r="J49" s="29">
        <f t="shared" si="19"/>
        <v>4.8565493234517991E-3</v>
      </c>
      <c r="K49" s="5">
        <v>614</v>
      </c>
      <c r="L49" s="5">
        <v>614</v>
      </c>
      <c r="M49" s="5">
        <v>613</v>
      </c>
      <c r="N49" s="5">
        <v>183</v>
      </c>
      <c r="O49" s="29">
        <f t="shared" si="20"/>
        <v>5.7298568468989713E-3</v>
      </c>
      <c r="P49" s="29">
        <f t="shared" si="21"/>
        <v>5.7298568468989713E-3</v>
      </c>
      <c r="Q49" s="29">
        <f t="shared" si="22"/>
        <v>5.730739386913721E-3</v>
      </c>
      <c r="R49" s="29">
        <f t="shared" si="23"/>
        <v>5.2357518883039593E-3</v>
      </c>
      <c r="S49" s="4">
        <f t="shared" si="13"/>
        <v>-32</v>
      </c>
      <c r="T49" s="6">
        <v>-5.2117263843648211E-2</v>
      </c>
    </row>
    <row r="50" spans="1:20" hidden="1" x14ac:dyDescent="0.25">
      <c r="A50" s="3"/>
      <c r="B50" s="4" t="s">
        <v>58</v>
      </c>
      <c r="C50" s="21">
        <v>577</v>
      </c>
      <c r="D50" s="21">
        <v>577</v>
      </c>
      <c r="E50" s="5">
        <v>575</v>
      </c>
      <c r="F50" s="5">
        <v>165</v>
      </c>
      <c r="G50" s="29">
        <f t="shared" si="16"/>
        <v>5.2946952109160644E-3</v>
      </c>
      <c r="H50" s="29">
        <f t="shared" si="17"/>
        <v>5.2946952109160644E-3</v>
      </c>
      <c r="I50" s="29">
        <f t="shared" si="18"/>
        <v>5.2878425602354241E-3</v>
      </c>
      <c r="J50" s="29">
        <f t="shared" si="19"/>
        <v>4.6319690079164562E-3</v>
      </c>
      <c r="K50" s="5">
        <v>705</v>
      </c>
      <c r="L50" s="5">
        <v>705</v>
      </c>
      <c r="M50" s="5">
        <v>703</v>
      </c>
      <c r="N50" s="5">
        <v>172</v>
      </c>
      <c r="O50" s="29">
        <f t="shared" si="20"/>
        <v>6.5790701580843245E-3</v>
      </c>
      <c r="P50" s="29">
        <f t="shared" si="21"/>
        <v>6.5790701580843245E-3</v>
      </c>
      <c r="Q50" s="29">
        <f t="shared" si="22"/>
        <v>6.5721203735731584E-3</v>
      </c>
      <c r="R50" s="29">
        <f t="shared" si="23"/>
        <v>4.9210345616845959E-3</v>
      </c>
      <c r="S50" s="4">
        <f t="shared" si="13"/>
        <v>-128</v>
      </c>
      <c r="T50" s="6">
        <v>-0.18156028368794327</v>
      </c>
    </row>
    <row r="51" spans="1:20" hidden="1" x14ac:dyDescent="0.25">
      <c r="A51" s="3"/>
      <c r="B51" s="4" t="s">
        <v>59</v>
      </c>
      <c r="C51" s="21">
        <v>2836</v>
      </c>
      <c r="D51" s="21">
        <v>2836</v>
      </c>
      <c r="E51" s="5">
        <v>2831</v>
      </c>
      <c r="F51" s="5">
        <v>1163</v>
      </c>
      <c r="G51" s="29">
        <f t="shared" si="16"/>
        <v>2.6023839892821421E-2</v>
      </c>
      <c r="H51" s="29">
        <f t="shared" si="17"/>
        <v>2.6023839892821421E-2</v>
      </c>
      <c r="I51" s="29">
        <f t="shared" si="18"/>
        <v>2.6034577892219975E-2</v>
      </c>
      <c r="J51" s="29">
        <f t="shared" si="19"/>
        <v>3.2648363370950534E-2</v>
      </c>
      <c r="K51" s="5">
        <v>2961</v>
      </c>
      <c r="L51" s="5">
        <v>2961</v>
      </c>
      <c r="M51" s="5">
        <v>2957</v>
      </c>
      <c r="N51" s="5">
        <v>1159</v>
      </c>
      <c r="O51" s="29">
        <f t="shared" si="20"/>
        <v>2.7632094663954162E-2</v>
      </c>
      <c r="P51" s="29">
        <f t="shared" si="21"/>
        <v>2.7632094663954162E-2</v>
      </c>
      <c r="Q51" s="29">
        <f t="shared" si="22"/>
        <v>2.764403975057728E-2</v>
      </c>
      <c r="R51" s="29">
        <f t="shared" si="23"/>
        <v>3.3159761959258412E-2</v>
      </c>
      <c r="S51" s="4">
        <f t="shared" si="13"/>
        <v>-125</v>
      </c>
      <c r="T51" s="6">
        <v>-4.2215467747382641E-2</v>
      </c>
    </row>
    <row r="52" spans="1:20" hidden="1" x14ac:dyDescent="0.25">
      <c r="A52" s="3"/>
      <c r="B52" s="4" t="s">
        <v>60</v>
      </c>
      <c r="C52" s="21">
        <v>1407</v>
      </c>
      <c r="D52" s="21">
        <v>1407</v>
      </c>
      <c r="E52" s="5">
        <v>1406</v>
      </c>
      <c r="F52" s="5">
        <v>545</v>
      </c>
      <c r="G52" s="29">
        <f t="shared" si="16"/>
        <v>1.2910981216219936E-2</v>
      </c>
      <c r="H52" s="29">
        <f t="shared" si="17"/>
        <v>1.2910981216219936E-2</v>
      </c>
      <c r="I52" s="29">
        <f t="shared" si="18"/>
        <v>1.2929924590766967E-2</v>
      </c>
      <c r="J52" s="29">
        <f t="shared" si="19"/>
        <v>1.5299533995845264E-2</v>
      </c>
      <c r="K52" s="5">
        <v>1416</v>
      </c>
      <c r="L52" s="5">
        <v>1416</v>
      </c>
      <c r="M52" s="5">
        <v>1415</v>
      </c>
      <c r="N52" s="5">
        <v>484</v>
      </c>
      <c r="O52" s="29">
        <f t="shared" si="20"/>
        <v>1.321413240262043E-2</v>
      </c>
      <c r="P52" s="29">
        <f t="shared" si="21"/>
        <v>1.321413240262043E-2</v>
      </c>
      <c r="Q52" s="29">
        <f t="shared" si="22"/>
        <v>1.3228378845812259E-2</v>
      </c>
      <c r="R52" s="29">
        <f t="shared" si="23"/>
        <v>1.3847562371252002E-2</v>
      </c>
      <c r="S52" s="4">
        <f t="shared" si="13"/>
        <v>-9</v>
      </c>
      <c r="T52" s="6">
        <v>-6.3559322033898309E-3</v>
      </c>
    </row>
    <row r="53" spans="1:20" hidden="1" x14ac:dyDescent="0.25">
      <c r="A53" s="3"/>
      <c r="B53" s="4" t="s">
        <v>61</v>
      </c>
      <c r="C53" s="21">
        <v>702</v>
      </c>
      <c r="D53" s="21">
        <v>702</v>
      </c>
      <c r="E53" s="5">
        <v>702</v>
      </c>
      <c r="F53" s="5">
        <v>212</v>
      </c>
      <c r="G53" s="29">
        <f t="shared" si="16"/>
        <v>6.4417262358112265E-3</v>
      </c>
      <c r="H53" s="29">
        <f t="shared" si="17"/>
        <v>6.4417262358112265E-3</v>
      </c>
      <c r="I53" s="29">
        <f t="shared" si="18"/>
        <v>6.455766047452639E-3</v>
      </c>
      <c r="J53" s="29">
        <f t="shared" si="19"/>
        <v>5.9513783616865984E-3</v>
      </c>
      <c r="K53" s="5">
        <v>772</v>
      </c>
      <c r="L53" s="5">
        <v>772</v>
      </c>
      <c r="M53" s="5">
        <v>771</v>
      </c>
      <c r="N53" s="5">
        <v>208</v>
      </c>
      <c r="O53" s="29">
        <f t="shared" si="20"/>
        <v>7.2043151234625503E-3</v>
      </c>
      <c r="P53" s="29">
        <f t="shared" si="21"/>
        <v>7.2043151234625503E-3</v>
      </c>
      <c r="Q53" s="29">
        <f t="shared" si="22"/>
        <v>7.2078304523825101E-3</v>
      </c>
      <c r="R53" s="29">
        <f t="shared" si="23"/>
        <v>5.9510185397116042E-3</v>
      </c>
      <c r="S53" s="4">
        <f t="shared" si="13"/>
        <v>-70</v>
      </c>
      <c r="T53" s="6">
        <v>-9.0673575129533682E-2</v>
      </c>
    </row>
    <row r="54" spans="1:20" hidden="1" x14ac:dyDescent="0.25">
      <c r="A54" s="3"/>
      <c r="B54" s="4" t="s">
        <v>62</v>
      </c>
      <c r="C54" s="21">
        <v>1092</v>
      </c>
      <c r="D54" s="21">
        <v>1092</v>
      </c>
      <c r="E54" s="5">
        <v>1089</v>
      </c>
      <c r="F54" s="5">
        <v>338</v>
      </c>
      <c r="G54" s="29">
        <f t="shared" si="16"/>
        <v>1.0020463033484129E-2</v>
      </c>
      <c r="H54" s="29">
        <f t="shared" si="17"/>
        <v>1.0020463033484129E-2</v>
      </c>
      <c r="I54" s="29">
        <f t="shared" si="18"/>
        <v>1.0014713996689351E-2</v>
      </c>
      <c r="J54" s="29">
        <f t="shared" si="19"/>
        <v>9.4885183313682554E-3</v>
      </c>
      <c r="K54" s="5">
        <v>1184</v>
      </c>
      <c r="L54" s="5">
        <v>1184</v>
      </c>
      <c r="M54" s="5">
        <v>1182</v>
      </c>
      <c r="N54" s="5">
        <v>355</v>
      </c>
      <c r="O54" s="29">
        <f t="shared" si="20"/>
        <v>1.1049105059818213E-2</v>
      </c>
      <c r="P54" s="29">
        <f t="shared" si="21"/>
        <v>1.1049105059818213E-2</v>
      </c>
      <c r="Q54" s="29">
        <f t="shared" si="22"/>
        <v>1.1050136958127272E-2</v>
      </c>
      <c r="R54" s="29">
        <f t="shared" si="23"/>
        <v>1.0156786449988556E-2</v>
      </c>
      <c r="S54" s="4">
        <f t="shared" si="13"/>
        <v>-92</v>
      </c>
      <c r="T54" s="6">
        <v>-7.77027027027027E-2</v>
      </c>
    </row>
    <row r="55" spans="1:20" hidden="1" x14ac:dyDescent="0.25">
      <c r="A55" s="3"/>
      <c r="B55" s="4" t="s">
        <v>63</v>
      </c>
      <c r="C55" s="21">
        <v>1472</v>
      </c>
      <c r="D55" s="21">
        <v>1472</v>
      </c>
      <c r="E55" s="5">
        <v>1471</v>
      </c>
      <c r="F55" s="5">
        <v>440</v>
      </c>
      <c r="G55" s="29">
        <f t="shared" si="16"/>
        <v>1.3507437349165419E-2</v>
      </c>
      <c r="H55" s="29">
        <f t="shared" si="17"/>
        <v>1.3507437349165419E-2</v>
      </c>
      <c r="I55" s="29">
        <f t="shared" si="18"/>
        <v>1.3527680706271842E-2</v>
      </c>
      <c r="J55" s="29">
        <f t="shared" si="19"/>
        <v>1.2351917354443883E-2</v>
      </c>
      <c r="K55" s="5">
        <v>1698</v>
      </c>
      <c r="L55" s="5">
        <v>1698</v>
      </c>
      <c r="M55" s="5">
        <v>1698</v>
      </c>
      <c r="N55" s="5">
        <v>433</v>
      </c>
      <c r="O55" s="29">
        <f t="shared" si="20"/>
        <v>1.5845760465854158E-2</v>
      </c>
      <c r="P55" s="29">
        <f t="shared" si="21"/>
        <v>1.5845760465854158E-2</v>
      </c>
      <c r="Q55" s="29">
        <f t="shared" si="22"/>
        <v>1.5874054614974712E-2</v>
      </c>
      <c r="R55" s="29">
        <f t="shared" si="23"/>
        <v>1.2388418402380407E-2</v>
      </c>
      <c r="S55" s="4">
        <f t="shared" si="13"/>
        <v>-226</v>
      </c>
      <c r="T55" s="6">
        <v>-0.13309776207302709</v>
      </c>
    </row>
    <row r="56" spans="1:20" hidden="1" x14ac:dyDescent="0.25">
      <c r="A56" s="3"/>
      <c r="B56" s="4" t="s">
        <v>64</v>
      </c>
      <c r="C56" s="21">
        <v>353</v>
      </c>
      <c r="D56" s="21">
        <v>353</v>
      </c>
      <c r="E56" s="5">
        <v>353</v>
      </c>
      <c r="F56" s="5">
        <v>110</v>
      </c>
      <c r="G56" s="29">
        <f t="shared" si="16"/>
        <v>3.2392156143039356E-3</v>
      </c>
      <c r="H56" s="29">
        <f t="shared" si="17"/>
        <v>3.2392156143039356E-3</v>
      </c>
      <c r="I56" s="29">
        <f t="shared" si="18"/>
        <v>3.2462755195880079E-3</v>
      </c>
      <c r="J56" s="29">
        <f t="shared" si="19"/>
        <v>3.0879793386109707E-3</v>
      </c>
      <c r="K56" s="5">
        <v>405</v>
      </c>
      <c r="L56" s="5">
        <v>405</v>
      </c>
      <c r="M56" s="5">
        <v>405</v>
      </c>
      <c r="N56" s="5">
        <v>116</v>
      </c>
      <c r="O56" s="29">
        <f t="shared" si="20"/>
        <v>3.7794658354952499E-3</v>
      </c>
      <c r="P56" s="29">
        <f t="shared" si="21"/>
        <v>3.7794658354952499E-3</v>
      </c>
      <c r="Q56" s="29">
        <f t="shared" si="22"/>
        <v>3.7862144399674665E-3</v>
      </c>
      <c r="R56" s="29">
        <f t="shared" si="23"/>
        <v>3.3188372625314717E-3</v>
      </c>
      <c r="S56" s="4">
        <f t="shared" si="13"/>
        <v>-52</v>
      </c>
      <c r="T56" s="6">
        <v>-0.12839506172839507</v>
      </c>
    </row>
    <row r="57" spans="1:20" hidden="1" x14ac:dyDescent="0.25">
      <c r="A57" s="3"/>
      <c r="B57" s="4" t="s">
        <v>65</v>
      </c>
      <c r="C57" s="21">
        <v>410</v>
      </c>
      <c r="D57" s="21">
        <v>410</v>
      </c>
      <c r="E57" s="5">
        <v>409</v>
      </c>
      <c r="F57" s="5">
        <v>147</v>
      </c>
      <c r="G57" s="29">
        <f t="shared" si="16"/>
        <v>3.7622617616561295E-3</v>
      </c>
      <c r="H57" s="29">
        <f t="shared" si="17"/>
        <v>3.7622617616561295E-3</v>
      </c>
      <c r="I57" s="29">
        <f t="shared" si="18"/>
        <v>3.761265403715284E-3</v>
      </c>
      <c r="J57" s="29">
        <f t="shared" si="19"/>
        <v>4.1266632979619338E-3</v>
      </c>
      <c r="K57" s="5">
        <v>428</v>
      </c>
      <c r="L57" s="5">
        <v>428</v>
      </c>
      <c r="M57" s="5">
        <v>427</v>
      </c>
      <c r="N57" s="5">
        <v>139</v>
      </c>
      <c r="O57" s="29">
        <f t="shared" si="20"/>
        <v>3.9941021668937456E-3</v>
      </c>
      <c r="P57" s="29">
        <f t="shared" si="21"/>
        <v>3.9941021668937456E-3</v>
      </c>
      <c r="Q57" s="29">
        <f t="shared" si="22"/>
        <v>3.9918853478175514E-3</v>
      </c>
      <c r="R57" s="29">
        <f t="shared" si="23"/>
        <v>3.9768825818265047E-3</v>
      </c>
      <c r="S57" s="4">
        <f t="shared" si="13"/>
        <v>-18</v>
      </c>
      <c r="T57" s="6">
        <v>-4.2056074766355138E-2</v>
      </c>
    </row>
    <row r="58" spans="1:20" x14ac:dyDescent="0.25">
      <c r="A58" s="1" t="s">
        <v>66</v>
      </c>
      <c r="B58" s="1" t="s">
        <v>18</v>
      </c>
      <c r="C58" s="20">
        <f>SUM(C59:C65)</f>
        <v>9690</v>
      </c>
      <c r="D58" s="20">
        <f t="shared" ref="D58:F58" si="26">SUM(D59:D65)</f>
        <v>9690</v>
      </c>
      <c r="E58" s="20">
        <f t="shared" si="26"/>
        <v>9662</v>
      </c>
      <c r="F58" s="20">
        <f t="shared" si="26"/>
        <v>3241</v>
      </c>
      <c r="G58" s="27">
        <f t="shared" si="16"/>
        <v>8.8917845049872907E-2</v>
      </c>
      <c r="H58" s="27">
        <f t="shared" si="17"/>
        <v>8.8917845049872907E-2</v>
      </c>
      <c r="I58" s="27">
        <f t="shared" si="18"/>
        <v>8.8854147507816811E-2</v>
      </c>
      <c r="J58" s="27">
        <f t="shared" si="19"/>
        <v>9.0983100331255964E-2</v>
      </c>
      <c r="K58" s="20">
        <f t="shared" ref="K58:N58" si="27">SUM(K59:K65)</f>
        <v>9754</v>
      </c>
      <c r="L58" s="20">
        <f t="shared" si="27"/>
        <v>9754</v>
      </c>
      <c r="M58" s="20">
        <f t="shared" si="27"/>
        <v>9737</v>
      </c>
      <c r="N58" s="20">
        <f t="shared" si="27"/>
        <v>3173</v>
      </c>
      <c r="O58" s="27">
        <f t="shared" si="20"/>
        <v>9.1024468541779424E-2</v>
      </c>
      <c r="P58" s="27">
        <f t="shared" si="21"/>
        <v>9.1024468541779424E-2</v>
      </c>
      <c r="Q58" s="27">
        <f t="shared" si="22"/>
        <v>9.1028074078921536E-2</v>
      </c>
      <c r="R58" s="27">
        <f t="shared" si="23"/>
        <v>9.0781643396658271E-2</v>
      </c>
      <c r="S58" s="1">
        <f t="shared" si="13"/>
        <v>-64</v>
      </c>
      <c r="T58" s="2">
        <v>-6.56141070330121E-3</v>
      </c>
    </row>
    <row r="59" spans="1:20" hidden="1" x14ac:dyDescent="0.25">
      <c r="A59" s="3"/>
      <c r="B59" s="4" t="s">
        <v>67</v>
      </c>
      <c r="C59" s="21">
        <v>603</v>
      </c>
      <c r="D59" s="21">
        <v>603</v>
      </c>
      <c r="E59" s="5">
        <v>603</v>
      </c>
      <c r="F59" s="5">
        <v>140</v>
      </c>
      <c r="G59" s="29">
        <f t="shared" si="16"/>
        <v>5.5332776640942584E-3</v>
      </c>
      <c r="H59" s="29">
        <f t="shared" si="17"/>
        <v>5.5332776640942584E-3</v>
      </c>
      <c r="I59" s="29">
        <f t="shared" si="18"/>
        <v>5.5453375022990617E-3</v>
      </c>
      <c r="J59" s="29">
        <f t="shared" si="19"/>
        <v>3.9301555218685079E-3</v>
      </c>
      <c r="K59" s="5">
        <v>650</v>
      </c>
      <c r="L59" s="5">
        <v>650</v>
      </c>
      <c r="M59" s="5">
        <v>649</v>
      </c>
      <c r="N59" s="5">
        <v>147</v>
      </c>
      <c r="O59" s="29">
        <f t="shared" si="20"/>
        <v>6.0658093656096607E-3</v>
      </c>
      <c r="P59" s="29">
        <f t="shared" si="21"/>
        <v>6.0658093656096607E-3</v>
      </c>
      <c r="Q59" s="29">
        <f t="shared" si="22"/>
        <v>6.0672917815774961E-3</v>
      </c>
      <c r="R59" s="29">
        <f t="shared" si="23"/>
        <v>4.2057679102769511E-3</v>
      </c>
      <c r="S59" s="4">
        <f t="shared" si="13"/>
        <v>-47</v>
      </c>
      <c r="T59" s="6">
        <v>-7.2307692307692309E-2</v>
      </c>
    </row>
    <row r="60" spans="1:20" hidden="1" x14ac:dyDescent="0.25">
      <c r="A60" s="3"/>
      <c r="B60" s="4" t="s">
        <v>68</v>
      </c>
      <c r="C60" s="21">
        <v>956</v>
      </c>
      <c r="D60" s="21">
        <v>956</v>
      </c>
      <c r="E60" s="5">
        <v>954</v>
      </c>
      <c r="F60" s="5">
        <v>264</v>
      </c>
      <c r="G60" s="29">
        <f t="shared" si="16"/>
        <v>8.7724932783981944E-3</v>
      </c>
      <c r="H60" s="29">
        <f t="shared" si="17"/>
        <v>8.7724932783981944E-3</v>
      </c>
      <c r="I60" s="29">
        <f t="shared" si="18"/>
        <v>8.7732205260253812E-3</v>
      </c>
      <c r="J60" s="29">
        <f t="shared" si="19"/>
        <v>7.41115041266633E-3</v>
      </c>
      <c r="K60" s="5">
        <v>916</v>
      </c>
      <c r="L60" s="5">
        <v>916</v>
      </c>
      <c r="M60" s="5">
        <v>915</v>
      </c>
      <c r="N60" s="5">
        <v>263</v>
      </c>
      <c r="O60" s="29">
        <f t="shared" si="20"/>
        <v>8.5481251983053064E-3</v>
      </c>
      <c r="P60" s="29">
        <f t="shared" si="21"/>
        <v>8.5481251983053064E-3</v>
      </c>
      <c r="Q60" s="29">
        <f t="shared" si="22"/>
        <v>8.5540400310376106E-3</v>
      </c>
      <c r="R60" s="29">
        <f t="shared" si="23"/>
        <v>7.5246051728084231E-3</v>
      </c>
      <c r="S60" s="4">
        <f t="shared" si="13"/>
        <v>40</v>
      </c>
      <c r="T60" s="6">
        <v>4.3668122270742356E-2</v>
      </c>
    </row>
    <row r="61" spans="1:20" hidden="1" x14ac:dyDescent="0.25">
      <c r="A61" s="3"/>
      <c r="B61" s="4" t="s">
        <v>69</v>
      </c>
      <c r="C61" s="21">
        <v>1157</v>
      </c>
      <c r="D61" s="21">
        <v>1157</v>
      </c>
      <c r="E61" s="5">
        <v>1155</v>
      </c>
      <c r="F61" s="5">
        <v>249</v>
      </c>
      <c r="G61" s="29">
        <f t="shared" si="16"/>
        <v>1.0616919166429614E-2</v>
      </c>
      <c r="H61" s="29">
        <f t="shared" si="17"/>
        <v>1.0616919166429614E-2</v>
      </c>
      <c r="I61" s="29">
        <f t="shared" si="18"/>
        <v>1.0621666360125069E-2</v>
      </c>
      <c r="J61" s="29">
        <f t="shared" si="19"/>
        <v>6.9900623210375611E-3</v>
      </c>
      <c r="K61" s="5">
        <v>1219</v>
      </c>
      <c r="L61" s="5">
        <v>1219</v>
      </c>
      <c r="M61" s="5">
        <v>1214</v>
      </c>
      <c r="N61" s="5">
        <v>229</v>
      </c>
      <c r="O61" s="29">
        <f t="shared" si="20"/>
        <v>1.1375725564120271E-2</v>
      </c>
      <c r="P61" s="29">
        <f t="shared" si="21"/>
        <v>1.1375725564120271E-2</v>
      </c>
      <c r="Q61" s="29">
        <f t="shared" si="22"/>
        <v>1.1349294642272851E-2</v>
      </c>
      <c r="R61" s="29">
        <f t="shared" si="23"/>
        <v>6.5518425268940262E-3</v>
      </c>
      <c r="S61" s="4">
        <f t="shared" si="13"/>
        <v>-62</v>
      </c>
      <c r="T61" s="6">
        <v>-5.0861361771944218E-2</v>
      </c>
    </row>
    <row r="62" spans="1:20" hidden="1" x14ac:dyDescent="0.25">
      <c r="A62" s="3"/>
      <c r="B62" s="4" t="s">
        <v>70</v>
      </c>
      <c r="C62" s="21">
        <v>708</v>
      </c>
      <c r="D62" s="21">
        <v>708</v>
      </c>
      <c r="E62" s="5">
        <v>708</v>
      </c>
      <c r="F62" s="5">
        <v>170</v>
      </c>
      <c r="G62" s="29">
        <f t="shared" si="16"/>
        <v>6.4967837250061939E-3</v>
      </c>
      <c r="H62" s="29">
        <f t="shared" si="17"/>
        <v>6.4967837250061939E-3</v>
      </c>
      <c r="I62" s="29">
        <f t="shared" si="18"/>
        <v>6.5109435350377042E-3</v>
      </c>
      <c r="J62" s="29">
        <f t="shared" si="19"/>
        <v>4.7723317051260455E-3</v>
      </c>
      <c r="K62" s="5">
        <v>723</v>
      </c>
      <c r="L62" s="5">
        <v>723</v>
      </c>
      <c r="M62" s="5">
        <v>722</v>
      </c>
      <c r="N62" s="5">
        <v>188</v>
      </c>
      <c r="O62" s="29">
        <f t="shared" si="20"/>
        <v>6.7470464174396684E-3</v>
      </c>
      <c r="P62" s="29">
        <f t="shared" si="21"/>
        <v>6.7470464174396684E-3</v>
      </c>
      <c r="Q62" s="29">
        <f t="shared" si="22"/>
        <v>6.7497452485345945E-3</v>
      </c>
      <c r="R62" s="29">
        <f t="shared" si="23"/>
        <v>5.3788052185854886E-3</v>
      </c>
      <c r="S62" s="4">
        <f t="shared" si="13"/>
        <v>-15</v>
      </c>
      <c r="T62" s="6">
        <v>-2.0746887966804978E-2</v>
      </c>
    </row>
    <row r="63" spans="1:20" hidden="1" x14ac:dyDescent="0.25">
      <c r="A63" s="3"/>
      <c r="B63" s="4" t="s">
        <v>71</v>
      </c>
      <c r="C63" s="21">
        <v>1152</v>
      </c>
      <c r="D63" s="21">
        <v>1152</v>
      </c>
      <c r="E63" s="5">
        <v>1147</v>
      </c>
      <c r="F63" s="5">
        <v>371</v>
      </c>
      <c r="G63" s="29">
        <f t="shared" si="16"/>
        <v>1.0571037925433808E-2</v>
      </c>
      <c r="H63" s="29">
        <f t="shared" si="17"/>
        <v>1.0571037925433808E-2</v>
      </c>
      <c r="I63" s="29">
        <f t="shared" si="18"/>
        <v>1.0548096376678315E-2</v>
      </c>
      <c r="J63" s="29">
        <f t="shared" si="19"/>
        <v>1.0414912132951547E-2</v>
      </c>
      <c r="K63" s="5">
        <v>1278</v>
      </c>
      <c r="L63" s="5">
        <v>1278</v>
      </c>
      <c r="M63" s="5">
        <v>1278</v>
      </c>
      <c r="N63" s="5">
        <v>352</v>
      </c>
      <c r="O63" s="29">
        <f t="shared" si="20"/>
        <v>1.1926314414229455E-2</v>
      </c>
      <c r="P63" s="29">
        <f t="shared" si="21"/>
        <v>1.1926314414229455E-2</v>
      </c>
      <c r="Q63" s="29">
        <f t="shared" si="22"/>
        <v>1.1947610010564005E-2</v>
      </c>
      <c r="R63" s="29">
        <f t="shared" si="23"/>
        <v>1.0070954451819639E-2</v>
      </c>
      <c r="S63" s="4">
        <f t="shared" si="13"/>
        <v>-126</v>
      </c>
      <c r="T63" s="6">
        <v>-9.8591549295774641E-2</v>
      </c>
    </row>
    <row r="64" spans="1:20" hidden="1" x14ac:dyDescent="0.25">
      <c r="A64" s="3"/>
      <c r="B64" s="4" t="s">
        <v>72</v>
      </c>
      <c r="C64" s="21">
        <v>3435</v>
      </c>
      <c r="D64" s="21">
        <v>3435</v>
      </c>
      <c r="E64" s="5">
        <v>3426</v>
      </c>
      <c r="F64" s="5">
        <v>1428</v>
      </c>
      <c r="G64" s="29">
        <f t="shared" si="16"/>
        <v>3.1520412564119034E-2</v>
      </c>
      <c r="H64" s="29">
        <f t="shared" si="17"/>
        <v>3.1520412564119034E-2</v>
      </c>
      <c r="I64" s="29">
        <f t="shared" si="18"/>
        <v>3.1506345411072285E-2</v>
      </c>
      <c r="J64" s="29">
        <f t="shared" si="19"/>
        <v>4.0087586323058783E-2</v>
      </c>
      <c r="K64" s="5">
        <v>3370</v>
      </c>
      <c r="L64" s="5">
        <v>3370</v>
      </c>
      <c r="M64" s="5">
        <v>3364</v>
      </c>
      <c r="N64" s="5">
        <v>1418</v>
      </c>
      <c r="O64" s="29">
        <f t="shared" si="20"/>
        <v>3.1448888557083929E-2</v>
      </c>
      <c r="P64" s="29">
        <f t="shared" si="21"/>
        <v>3.1448888557083929E-2</v>
      </c>
      <c r="Q64" s="29">
        <f t="shared" si="22"/>
        <v>3.1448951545803849E-2</v>
      </c>
      <c r="R64" s="29">
        <f t="shared" si="23"/>
        <v>4.0569924467841613E-2</v>
      </c>
      <c r="S64" s="4">
        <f t="shared" si="13"/>
        <v>65</v>
      </c>
      <c r="T64" s="6">
        <v>1.9287833827893175E-2</v>
      </c>
    </row>
    <row r="65" spans="1:21" hidden="1" x14ac:dyDescent="0.25">
      <c r="A65" s="3"/>
      <c r="B65" s="4" t="s">
        <v>73</v>
      </c>
      <c r="C65" s="21">
        <v>1679</v>
      </c>
      <c r="D65" s="21">
        <v>1679</v>
      </c>
      <c r="E65" s="5">
        <v>1669</v>
      </c>
      <c r="F65" s="5">
        <v>619</v>
      </c>
      <c r="G65" s="29">
        <f t="shared" si="16"/>
        <v>1.5406920726391807E-2</v>
      </c>
      <c r="H65" s="29">
        <f t="shared" si="17"/>
        <v>1.5406920726391807E-2</v>
      </c>
      <c r="I65" s="29">
        <f t="shared" si="18"/>
        <v>1.5348537796578996E-2</v>
      </c>
      <c r="J65" s="29">
        <f t="shared" si="19"/>
        <v>1.7376901914547192E-2</v>
      </c>
      <c r="K65" s="5">
        <v>1598</v>
      </c>
      <c r="L65" s="5">
        <v>1598</v>
      </c>
      <c r="M65" s="5">
        <v>1595</v>
      </c>
      <c r="N65" s="5">
        <v>576</v>
      </c>
      <c r="O65" s="29">
        <f t="shared" si="20"/>
        <v>1.4912559024991135E-2</v>
      </c>
      <c r="P65" s="29">
        <f t="shared" si="21"/>
        <v>1.4912559024991135E-2</v>
      </c>
      <c r="Q65" s="29">
        <f t="shared" si="22"/>
        <v>1.4911140819131134E-2</v>
      </c>
      <c r="R65" s="29">
        <f t="shared" si="23"/>
        <v>1.6479743648432136E-2</v>
      </c>
      <c r="S65" s="4">
        <f t="shared" si="13"/>
        <v>81</v>
      </c>
      <c r="T65" s="6">
        <v>5.0688360450563207E-2</v>
      </c>
    </row>
    <row r="66" spans="1:21" x14ac:dyDescent="0.25">
      <c r="A66" s="1" t="s">
        <v>74</v>
      </c>
      <c r="B66" s="1" t="s">
        <v>18</v>
      </c>
      <c r="C66" s="20">
        <f>SUM(C67:C74)</f>
        <v>33530</v>
      </c>
      <c r="D66" s="20">
        <f t="shared" ref="D66:F66" si="28">SUM(D67:D74)</f>
        <v>33530</v>
      </c>
      <c r="E66" s="20">
        <f t="shared" si="28"/>
        <v>33469</v>
      </c>
      <c r="F66" s="20">
        <f t="shared" si="28"/>
        <v>11087</v>
      </c>
      <c r="G66" s="27">
        <f t="shared" si="16"/>
        <v>0.30767960211787809</v>
      </c>
      <c r="H66" s="27">
        <f t="shared" si="17"/>
        <v>0.30767960211787809</v>
      </c>
      <c r="I66" s="27">
        <f t="shared" si="18"/>
        <v>0.30778922199742503</v>
      </c>
      <c r="J66" s="27">
        <f t="shared" si="19"/>
        <v>0.31124024479254392</v>
      </c>
      <c r="K66" s="20">
        <f t="shared" ref="K66:N66" si="29">SUM(K67:K74)</f>
        <v>31380</v>
      </c>
      <c r="L66" s="20">
        <f t="shared" si="29"/>
        <v>31380</v>
      </c>
      <c r="M66" s="20">
        <f t="shared" si="29"/>
        <v>31330</v>
      </c>
      <c r="N66" s="20">
        <f t="shared" si="29"/>
        <v>10888</v>
      </c>
      <c r="O66" s="27">
        <f t="shared" si="20"/>
        <v>0.29283861214281715</v>
      </c>
      <c r="P66" s="27">
        <f t="shared" si="21"/>
        <v>0.29283861214281715</v>
      </c>
      <c r="Q66" s="27">
        <f t="shared" si="22"/>
        <v>0.29289407013377955</v>
      </c>
      <c r="R66" s="27">
        <f t="shared" si="23"/>
        <v>0.31151293202105745</v>
      </c>
      <c r="S66" s="1">
        <f t="shared" si="13"/>
        <v>2150</v>
      </c>
      <c r="T66" s="2">
        <v>6.8514977692797963E-2</v>
      </c>
    </row>
    <row r="67" spans="1:21" hidden="1" x14ac:dyDescent="0.25">
      <c r="A67" s="3"/>
      <c r="B67" s="4" t="s">
        <v>75</v>
      </c>
      <c r="C67" s="21">
        <v>804</v>
      </c>
      <c r="D67" s="21">
        <v>804</v>
      </c>
      <c r="E67" s="5">
        <v>801</v>
      </c>
      <c r="F67" s="5">
        <v>259</v>
      </c>
      <c r="G67" s="29">
        <f t="shared" si="16"/>
        <v>7.3777035521256779E-3</v>
      </c>
      <c r="H67" s="29">
        <f t="shared" si="17"/>
        <v>7.3777035521256779E-3</v>
      </c>
      <c r="I67" s="29">
        <f t="shared" si="18"/>
        <v>7.3661945926062171E-3</v>
      </c>
      <c r="J67" s="29">
        <f t="shared" si="19"/>
        <v>7.2707877154567406E-3</v>
      </c>
      <c r="K67" s="5">
        <v>722</v>
      </c>
      <c r="L67" s="5">
        <v>722</v>
      </c>
      <c r="M67" s="5">
        <v>722</v>
      </c>
      <c r="N67" s="5">
        <v>246</v>
      </c>
      <c r="O67" s="29">
        <f t="shared" si="20"/>
        <v>6.7377144030310379E-3</v>
      </c>
      <c r="P67" s="29">
        <f t="shared" si="21"/>
        <v>6.7377144030310379E-3</v>
      </c>
      <c r="Q67" s="29">
        <f t="shared" si="22"/>
        <v>6.7497452485345945E-3</v>
      </c>
      <c r="R67" s="29">
        <f t="shared" si="23"/>
        <v>7.0382238498512247E-3</v>
      </c>
      <c r="S67" s="4">
        <f t="shared" si="13"/>
        <v>82</v>
      </c>
      <c r="T67" s="6">
        <v>0.11357340720221606</v>
      </c>
    </row>
    <row r="68" spans="1:21" hidden="1" x14ac:dyDescent="0.25">
      <c r="A68" s="3"/>
      <c r="B68" s="4" t="s">
        <v>76</v>
      </c>
      <c r="C68" s="21">
        <v>1022</v>
      </c>
      <c r="D68" s="21">
        <v>1022</v>
      </c>
      <c r="E68" s="5">
        <v>1018</v>
      </c>
      <c r="F68" s="5">
        <v>254</v>
      </c>
      <c r="G68" s="29">
        <f t="shared" si="16"/>
        <v>9.3781256595428398E-3</v>
      </c>
      <c r="H68" s="29">
        <f t="shared" si="17"/>
        <v>9.3781256595428398E-3</v>
      </c>
      <c r="I68" s="29">
        <f t="shared" si="18"/>
        <v>9.3617803935994118E-3</v>
      </c>
      <c r="J68" s="29">
        <f t="shared" si="19"/>
        <v>7.1304250182471504E-3</v>
      </c>
      <c r="K68" s="5">
        <v>993</v>
      </c>
      <c r="L68" s="5">
        <v>993</v>
      </c>
      <c r="M68" s="5">
        <v>991</v>
      </c>
      <c r="N68" s="5">
        <v>242</v>
      </c>
      <c r="O68" s="29">
        <f t="shared" si="20"/>
        <v>9.266690307769835E-3</v>
      </c>
      <c r="P68" s="29">
        <f t="shared" si="21"/>
        <v>9.266690307769835E-3</v>
      </c>
      <c r="Q68" s="29">
        <f t="shared" si="22"/>
        <v>9.2645395308833568E-3</v>
      </c>
      <c r="R68" s="29">
        <f t="shared" si="23"/>
        <v>6.9237811856260011E-3</v>
      </c>
      <c r="S68" s="4">
        <f t="shared" si="13"/>
        <v>29</v>
      </c>
      <c r="T68" s="6">
        <v>2.920443101711984E-2</v>
      </c>
    </row>
    <row r="69" spans="1:21" hidden="1" x14ac:dyDescent="0.25">
      <c r="A69" s="3"/>
      <c r="B69" s="4" t="s">
        <v>77</v>
      </c>
      <c r="C69" s="21">
        <v>586</v>
      </c>
      <c r="D69" s="21">
        <v>586</v>
      </c>
      <c r="E69" s="5">
        <v>585</v>
      </c>
      <c r="F69" s="5">
        <v>184</v>
      </c>
      <c r="G69" s="29">
        <f t="shared" si="16"/>
        <v>5.3772814447085168E-3</v>
      </c>
      <c r="H69" s="29">
        <f t="shared" si="17"/>
        <v>5.3772814447085168E-3</v>
      </c>
      <c r="I69" s="29">
        <f t="shared" si="18"/>
        <v>5.3798050395438661E-3</v>
      </c>
      <c r="J69" s="29">
        <f t="shared" si="19"/>
        <v>5.1653472573128965E-3</v>
      </c>
      <c r="K69" s="5">
        <v>546</v>
      </c>
      <c r="L69" s="5">
        <v>546</v>
      </c>
      <c r="M69" s="5">
        <v>544</v>
      </c>
      <c r="N69" s="5">
        <v>190</v>
      </c>
      <c r="O69" s="29">
        <f t="shared" si="20"/>
        <v>5.0952798671121151E-3</v>
      </c>
      <c r="P69" s="29">
        <f t="shared" si="21"/>
        <v>5.0952798671121151E-3</v>
      </c>
      <c r="Q69" s="29">
        <f t="shared" si="22"/>
        <v>5.0856806304748195E-3</v>
      </c>
      <c r="R69" s="29">
        <f t="shared" si="23"/>
        <v>5.4360265506981E-3</v>
      </c>
      <c r="S69" s="4">
        <f t="shared" si="13"/>
        <v>40</v>
      </c>
      <c r="T69" s="6">
        <v>7.3260073260073263E-2</v>
      </c>
    </row>
    <row r="70" spans="1:21" hidden="1" x14ac:dyDescent="0.25">
      <c r="A70" s="3"/>
      <c r="B70" s="4" t="s">
        <v>78</v>
      </c>
      <c r="C70" s="21">
        <v>599</v>
      </c>
      <c r="D70" s="21">
        <v>599</v>
      </c>
      <c r="E70" s="5">
        <v>599</v>
      </c>
      <c r="F70" s="5">
        <v>181</v>
      </c>
      <c r="G70" s="29">
        <f t="shared" si="16"/>
        <v>5.4965726712976129E-3</v>
      </c>
      <c r="H70" s="29">
        <f t="shared" si="17"/>
        <v>5.4965726712976129E-3</v>
      </c>
      <c r="I70" s="29">
        <f t="shared" si="18"/>
        <v>5.5085525105756849E-3</v>
      </c>
      <c r="J70" s="29">
        <f t="shared" si="19"/>
        <v>5.0811296389871429E-3</v>
      </c>
      <c r="K70" s="5">
        <v>584</v>
      </c>
      <c r="L70" s="5">
        <v>584</v>
      </c>
      <c r="M70" s="5">
        <v>578</v>
      </c>
      <c r="N70" s="5">
        <v>196</v>
      </c>
      <c r="O70" s="29">
        <f t="shared" si="20"/>
        <v>5.4498964146400646E-3</v>
      </c>
      <c r="P70" s="29">
        <f t="shared" si="21"/>
        <v>5.4498964146400646E-3</v>
      </c>
      <c r="Q70" s="29">
        <f t="shared" si="22"/>
        <v>5.4035356698794957E-3</v>
      </c>
      <c r="R70" s="29">
        <f t="shared" si="23"/>
        <v>5.607690547035935E-3</v>
      </c>
      <c r="S70" s="4">
        <f t="shared" si="13"/>
        <v>15</v>
      </c>
      <c r="T70" s="6">
        <v>2.5684931506849314E-2</v>
      </c>
    </row>
    <row r="71" spans="1:21" hidden="1" x14ac:dyDescent="0.25">
      <c r="A71" s="3"/>
      <c r="B71" s="4" t="s">
        <v>79</v>
      </c>
      <c r="C71" s="21">
        <v>1233</v>
      </c>
      <c r="D71" s="21">
        <v>1233</v>
      </c>
      <c r="E71" s="5">
        <v>1232</v>
      </c>
      <c r="F71" s="5">
        <v>397</v>
      </c>
      <c r="G71" s="29">
        <f t="shared" si="16"/>
        <v>1.1314314029565871E-2</v>
      </c>
      <c r="H71" s="29">
        <f t="shared" si="17"/>
        <v>1.1314314029565871E-2</v>
      </c>
      <c r="I71" s="29">
        <f t="shared" si="18"/>
        <v>1.1329777450800074E-2</v>
      </c>
      <c r="J71" s="29">
        <f t="shared" si="19"/>
        <v>1.1144798158441412E-2</v>
      </c>
      <c r="K71" s="5">
        <v>1136</v>
      </c>
      <c r="L71" s="5">
        <v>1136</v>
      </c>
      <c r="M71" s="5">
        <v>1135</v>
      </c>
      <c r="N71" s="5">
        <v>376</v>
      </c>
      <c r="O71" s="29">
        <f t="shared" si="20"/>
        <v>1.060116836820396E-2</v>
      </c>
      <c r="P71" s="29">
        <f t="shared" si="21"/>
        <v>1.060116836820396E-2</v>
      </c>
      <c r="Q71" s="29">
        <f t="shared" si="22"/>
        <v>1.0610749109538456E-2</v>
      </c>
      <c r="R71" s="29">
        <f t="shared" si="23"/>
        <v>1.0757610437170977E-2</v>
      </c>
      <c r="S71" s="4">
        <f t="shared" si="13"/>
        <v>97</v>
      </c>
      <c r="T71" s="6">
        <v>8.5387323943661969E-2</v>
      </c>
    </row>
    <row r="72" spans="1:21" hidden="1" x14ac:dyDescent="0.25">
      <c r="A72" s="3"/>
      <c r="B72" s="4" t="s">
        <v>80</v>
      </c>
      <c r="C72" s="21">
        <v>1212</v>
      </c>
      <c r="D72" s="21">
        <v>1212</v>
      </c>
      <c r="E72" s="5">
        <v>1210</v>
      </c>
      <c r="F72" s="5">
        <v>329</v>
      </c>
      <c r="G72" s="29">
        <f t="shared" si="16"/>
        <v>1.1121612817383485E-2</v>
      </c>
      <c r="H72" s="29">
        <f t="shared" si="17"/>
        <v>1.1121612817383485E-2</v>
      </c>
      <c r="I72" s="29">
        <f t="shared" si="18"/>
        <v>1.11274599963215E-2</v>
      </c>
      <c r="J72" s="29">
        <f t="shared" si="19"/>
        <v>9.2358654763909937E-3</v>
      </c>
      <c r="K72" s="5">
        <v>1153</v>
      </c>
      <c r="L72" s="5">
        <v>1153</v>
      </c>
      <c r="M72" s="5">
        <v>1151</v>
      </c>
      <c r="N72" s="5">
        <v>347</v>
      </c>
      <c r="O72" s="29">
        <f t="shared" si="20"/>
        <v>1.0759812613150675E-2</v>
      </c>
      <c r="P72" s="29">
        <f t="shared" si="21"/>
        <v>1.0759812613150675E-2</v>
      </c>
      <c r="Q72" s="29">
        <f t="shared" si="22"/>
        <v>1.0760327951611245E-2</v>
      </c>
      <c r="R72" s="29">
        <f t="shared" si="23"/>
        <v>9.9279011215381088E-3</v>
      </c>
      <c r="S72" s="4">
        <f t="shared" si="13"/>
        <v>59</v>
      </c>
      <c r="T72" s="6">
        <v>5.1170858629661753E-2</v>
      </c>
    </row>
    <row r="73" spans="1:21" hidden="1" x14ac:dyDescent="0.25">
      <c r="A73" s="3"/>
      <c r="B73" s="4" t="s">
        <v>81</v>
      </c>
      <c r="C73" s="21">
        <v>24336</v>
      </c>
      <c r="D73" s="21">
        <v>24336</v>
      </c>
      <c r="E73" s="5">
        <v>24299</v>
      </c>
      <c r="F73" s="5">
        <v>8214</v>
      </c>
      <c r="G73" s="29">
        <f t="shared" si="16"/>
        <v>0.22331317617478919</v>
      </c>
      <c r="H73" s="29">
        <f t="shared" si="17"/>
        <v>0.22331317617478919</v>
      </c>
      <c r="I73" s="29">
        <f t="shared" si="18"/>
        <v>0.2234596284715836</v>
      </c>
      <c r="J73" s="29">
        <f t="shared" si="19"/>
        <v>0.23058783897591376</v>
      </c>
      <c r="K73" s="5">
        <v>22799</v>
      </c>
      <c r="L73" s="5">
        <v>22799</v>
      </c>
      <c r="M73" s="5">
        <v>22768</v>
      </c>
      <c r="N73" s="5">
        <v>8087</v>
      </c>
      <c r="O73" s="29">
        <f t="shared" si="20"/>
        <v>0.21276059650236101</v>
      </c>
      <c r="P73" s="29">
        <f t="shared" si="21"/>
        <v>0.21276059650236101</v>
      </c>
      <c r="Q73" s="29">
        <f t="shared" si="22"/>
        <v>0.21285069226957848</v>
      </c>
      <c r="R73" s="29">
        <f t="shared" si="23"/>
        <v>0.23137445639734494</v>
      </c>
      <c r="S73" s="4">
        <f t="shared" si="13"/>
        <v>1537</v>
      </c>
      <c r="T73" s="6">
        <v>6.7415237510417128E-2</v>
      </c>
    </row>
    <row r="74" spans="1:21" hidden="1" x14ac:dyDescent="0.25">
      <c r="A74" s="3"/>
      <c r="B74" s="4" t="s">
        <v>82</v>
      </c>
      <c r="C74" s="21">
        <v>3738</v>
      </c>
      <c r="D74" s="21">
        <v>3738</v>
      </c>
      <c r="E74" s="5">
        <v>3725</v>
      </c>
      <c r="F74" s="5">
        <v>1269</v>
      </c>
      <c r="G74" s="29">
        <f t="shared" si="16"/>
        <v>3.4300815768464908E-2</v>
      </c>
      <c r="H74" s="29">
        <f t="shared" si="17"/>
        <v>3.4300815768464908E-2</v>
      </c>
      <c r="I74" s="29">
        <f t="shared" si="18"/>
        <v>3.4256023542394702E-2</v>
      </c>
      <c r="J74" s="29">
        <f t="shared" si="19"/>
        <v>3.5624052551793836E-2</v>
      </c>
      <c r="K74" s="5">
        <v>3447</v>
      </c>
      <c r="L74" s="5">
        <v>3447</v>
      </c>
      <c r="M74" s="5">
        <v>3441</v>
      </c>
      <c r="N74" s="5">
        <v>1204</v>
      </c>
      <c r="O74" s="29">
        <f t="shared" si="20"/>
        <v>3.2167453666548461E-2</v>
      </c>
      <c r="P74" s="29">
        <f t="shared" si="21"/>
        <v>3.2167453666548461E-2</v>
      </c>
      <c r="Q74" s="29">
        <f t="shared" si="22"/>
        <v>3.2168799723279143E-2</v>
      </c>
      <c r="R74" s="29">
        <f t="shared" si="23"/>
        <v>3.4447241931792175E-2</v>
      </c>
      <c r="S74" s="4">
        <f t="shared" ref="S74" si="30">C74-K74</f>
        <v>291</v>
      </c>
      <c r="T74" s="6">
        <v>8.4421235857267185E-2</v>
      </c>
    </row>
    <row r="75" spans="1:21" x14ac:dyDescent="0.25">
      <c r="A75" s="30" t="s">
        <v>83</v>
      </c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2"/>
    </row>
    <row r="76" spans="1:21" x14ac:dyDescent="0.25">
      <c r="A76" s="33" t="s">
        <v>84</v>
      </c>
      <c r="B76" s="34"/>
      <c r="C76" s="5">
        <f>SUM(C10,C29,C45,C58,C66)</f>
        <v>108977</v>
      </c>
      <c r="D76" s="5">
        <f t="shared" ref="D76:R76" si="31">SUM(D10,D29,D45,D58,D66)</f>
        <v>108977</v>
      </c>
      <c r="E76" s="5">
        <f t="shared" si="31"/>
        <v>108740</v>
      </c>
      <c r="F76" s="5">
        <f t="shared" si="31"/>
        <v>35622</v>
      </c>
      <c r="G76" s="28">
        <f t="shared" si="31"/>
        <v>1</v>
      </c>
      <c r="H76" s="28">
        <f t="shared" si="31"/>
        <v>1</v>
      </c>
      <c r="I76" s="28">
        <f t="shared" si="31"/>
        <v>1</v>
      </c>
      <c r="J76" s="28">
        <f t="shared" si="31"/>
        <v>1</v>
      </c>
      <c r="K76" s="5">
        <f t="shared" si="31"/>
        <v>107158</v>
      </c>
      <c r="L76" s="5">
        <f t="shared" si="31"/>
        <v>107158</v>
      </c>
      <c r="M76" s="5">
        <f t="shared" si="31"/>
        <v>106967</v>
      </c>
      <c r="N76" s="5">
        <f t="shared" si="31"/>
        <v>34952</v>
      </c>
      <c r="O76" s="28">
        <f t="shared" si="31"/>
        <v>1</v>
      </c>
      <c r="P76" s="28">
        <f t="shared" si="31"/>
        <v>1</v>
      </c>
      <c r="Q76" s="28">
        <f t="shared" si="31"/>
        <v>1</v>
      </c>
      <c r="R76" s="28">
        <f t="shared" si="31"/>
        <v>1</v>
      </c>
      <c r="S76" s="4" t="s">
        <v>85</v>
      </c>
      <c r="T76" s="6">
        <v>1.6984266223707051E-2</v>
      </c>
    </row>
    <row r="77" spans="1:21" x14ac:dyDescent="0.25">
      <c r="A77" s="35" t="s">
        <v>83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</row>
  </sheetData>
  <mergeCells count="3">
    <mergeCell ref="A75:T75"/>
    <mergeCell ref="A76:B76"/>
    <mergeCell ref="A77:U7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workbookViewId="0">
      <selection activeCell="V1" sqref="V1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15.75" x14ac:dyDescent="0.25">
      <c r="A2" s="37" t="s">
        <v>86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 ht="15.75" x14ac:dyDescent="0.25">
      <c r="A3" s="37" t="s">
        <v>87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ht="15.75" x14ac:dyDescent="0.25">
      <c r="A4" s="38" t="s">
        <v>88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1:21" ht="15.75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21" ht="15" customHeight="1" x14ac:dyDescent="0.25">
      <c r="A6" s="41" t="s">
        <v>4</v>
      </c>
      <c r="B6" s="41" t="s">
        <v>5</v>
      </c>
      <c r="C6" s="42" t="s">
        <v>6</v>
      </c>
      <c r="D6" s="43"/>
      <c r="E6" s="43"/>
      <c r="F6" s="43"/>
      <c r="G6" s="43"/>
      <c r="H6" s="43"/>
      <c r="I6" s="43"/>
      <c r="J6" s="44"/>
      <c r="K6" s="42" t="s">
        <v>7</v>
      </c>
      <c r="L6" s="43"/>
      <c r="M6" s="43"/>
      <c r="N6" s="43"/>
      <c r="O6" s="43"/>
      <c r="P6" s="43"/>
      <c r="Q6" s="43"/>
      <c r="R6" s="44"/>
      <c r="S6" s="45" t="s">
        <v>8</v>
      </c>
      <c r="T6" s="46"/>
    </row>
    <row r="7" spans="1:21" ht="15" customHeight="1" x14ac:dyDescent="0.25">
      <c r="A7" s="47"/>
      <c r="B7" s="47"/>
      <c r="C7" s="41" t="s">
        <v>9</v>
      </c>
      <c r="D7" s="42" t="s">
        <v>10</v>
      </c>
      <c r="E7" s="43"/>
      <c r="F7" s="44"/>
      <c r="G7" s="48" t="s">
        <v>11</v>
      </c>
      <c r="H7" s="42" t="s">
        <v>10</v>
      </c>
      <c r="I7" s="43"/>
      <c r="J7" s="44"/>
      <c r="K7" s="41" t="s">
        <v>9</v>
      </c>
      <c r="L7" s="42" t="s">
        <v>10</v>
      </c>
      <c r="M7" s="43"/>
      <c r="N7" s="44"/>
      <c r="O7" s="48" t="s">
        <v>11</v>
      </c>
      <c r="P7" s="42" t="s">
        <v>10</v>
      </c>
      <c r="Q7" s="43"/>
      <c r="R7" s="44"/>
      <c r="S7" s="41" t="s">
        <v>12</v>
      </c>
      <c r="T7" s="48" t="s">
        <v>13</v>
      </c>
    </row>
    <row r="8" spans="1:21" x14ac:dyDescent="0.25">
      <c r="A8" s="47"/>
      <c r="B8" s="47"/>
      <c r="C8" s="47"/>
      <c r="D8" s="41" t="s">
        <v>14</v>
      </c>
      <c r="E8" s="41" t="s">
        <v>15</v>
      </c>
      <c r="F8" s="41" t="s">
        <v>16</v>
      </c>
      <c r="G8" s="49"/>
      <c r="H8" s="41" t="s">
        <v>14</v>
      </c>
      <c r="I8" s="41" t="s">
        <v>15</v>
      </c>
      <c r="J8" s="41" t="s">
        <v>16</v>
      </c>
      <c r="K8" s="47"/>
      <c r="L8" s="41" t="s">
        <v>14</v>
      </c>
      <c r="M8" s="41" t="s">
        <v>15</v>
      </c>
      <c r="N8" s="41" t="s">
        <v>16</v>
      </c>
      <c r="O8" s="49"/>
      <c r="P8" s="41" t="s">
        <v>14</v>
      </c>
      <c r="Q8" s="41" t="s">
        <v>15</v>
      </c>
      <c r="R8" s="41" t="s">
        <v>16</v>
      </c>
      <c r="S8" s="47"/>
      <c r="T8" s="49"/>
    </row>
    <row r="9" spans="1:21" x14ac:dyDescent="0.25">
      <c r="A9" s="50"/>
      <c r="B9" s="50"/>
      <c r="C9" s="50"/>
      <c r="D9" s="50"/>
      <c r="E9" s="50"/>
      <c r="F9" s="50"/>
      <c r="G9" s="51"/>
      <c r="H9" s="50"/>
      <c r="I9" s="50"/>
      <c r="J9" s="50"/>
      <c r="K9" s="50"/>
      <c r="L9" s="50"/>
      <c r="M9" s="50"/>
      <c r="N9" s="50"/>
      <c r="O9" s="51"/>
      <c r="P9" s="50"/>
      <c r="Q9" s="50"/>
      <c r="R9" s="50"/>
      <c r="S9" s="50"/>
      <c r="T9" s="51"/>
    </row>
    <row r="10" spans="1:21" x14ac:dyDescent="0.25">
      <c r="A10" s="1" t="s">
        <v>17</v>
      </c>
      <c r="B10" s="1" t="s">
        <v>18</v>
      </c>
      <c r="C10" s="20">
        <v>25970</v>
      </c>
      <c r="D10" s="20">
        <v>25970</v>
      </c>
      <c r="E10" s="20">
        <v>25884</v>
      </c>
      <c r="F10" s="20">
        <v>7650</v>
      </c>
      <c r="G10" s="27">
        <f>C10/$C$16</f>
        <v>0.30413753527971987</v>
      </c>
      <c r="H10" s="27">
        <f>D10/$D$16</f>
        <v>0.30413753527971987</v>
      </c>
      <c r="I10" s="27">
        <f>E10/$E$16</f>
        <v>0.30398477962160447</v>
      </c>
      <c r="J10" s="27">
        <f>F10/$F$16</f>
        <v>0.31228313671061764</v>
      </c>
      <c r="K10" s="20">
        <v>23748</v>
      </c>
      <c r="L10" s="20">
        <v>23748</v>
      </c>
      <c r="M10" s="20">
        <v>23692</v>
      </c>
      <c r="N10" s="20">
        <v>7519</v>
      </c>
      <c r="O10" s="27">
        <f>K10/$K$16</f>
        <v>0.29690938187637528</v>
      </c>
      <c r="P10" s="27">
        <f>L10/$L$16</f>
        <v>0.29690938187637528</v>
      </c>
      <c r="Q10" s="27">
        <f>M10/$M$16</f>
        <v>0.29686990953061171</v>
      </c>
      <c r="R10" s="27">
        <f>N10/$N$16</f>
        <v>0.30768915988050904</v>
      </c>
      <c r="S10" s="20">
        <f>C10-K10</f>
        <v>2222</v>
      </c>
      <c r="T10" s="2">
        <f>S10/K10</f>
        <v>9.3565773959912418E-2</v>
      </c>
    </row>
    <row r="11" spans="1:21" x14ac:dyDescent="0.25">
      <c r="A11" s="1" t="s">
        <v>37</v>
      </c>
      <c r="B11" s="1" t="s">
        <v>18</v>
      </c>
      <c r="C11" s="20">
        <v>15992</v>
      </c>
      <c r="D11" s="20">
        <v>15992</v>
      </c>
      <c r="E11" s="20">
        <v>15952</v>
      </c>
      <c r="F11" s="20">
        <v>4350</v>
      </c>
      <c r="G11" s="27">
        <f t="shared" ref="G11:G14" si="0">C11/$C$16</f>
        <v>0.18728407640328379</v>
      </c>
      <c r="H11" s="27">
        <f t="shared" ref="H11:H14" si="1">D11/$D$16</f>
        <v>0.18728407640328379</v>
      </c>
      <c r="I11" s="27">
        <f t="shared" ref="I11:I14" si="2">E11/$E$16</f>
        <v>0.18734218839915912</v>
      </c>
      <c r="J11" s="27">
        <f t="shared" ref="J11:J14" si="3">F11/$F$16</f>
        <v>0.17757276401191982</v>
      </c>
      <c r="K11" s="20">
        <v>15159</v>
      </c>
      <c r="L11" s="20">
        <v>15159</v>
      </c>
      <c r="M11" s="20">
        <v>15114</v>
      </c>
      <c r="N11" s="20">
        <v>4445</v>
      </c>
      <c r="O11" s="27">
        <f t="shared" ref="O11:O14" si="4">K11/$K$16</f>
        <v>0.1895254050810162</v>
      </c>
      <c r="P11" s="27">
        <f t="shared" ref="P11:P14" si="5">L11/$L$16</f>
        <v>0.1895254050810162</v>
      </c>
      <c r="Q11" s="27">
        <f t="shared" ref="Q11:Q14" si="6">M11/$M$16</f>
        <v>0.18938425682279528</v>
      </c>
      <c r="R11" s="27">
        <f t="shared" ref="R11:R14" si="7">N11/$N$16</f>
        <v>0.18189630478372959</v>
      </c>
      <c r="S11" s="20">
        <f t="shared" ref="S11:S14" si="8">C11-K11</f>
        <v>833</v>
      </c>
      <c r="T11" s="2">
        <f t="shared" ref="T11:T16" si="9">S11/K11</f>
        <v>5.4950854277986676E-2</v>
      </c>
    </row>
    <row r="12" spans="1:21" x14ac:dyDescent="0.25">
      <c r="A12" s="1" t="s">
        <v>53</v>
      </c>
      <c r="B12" s="1" t="s">
        <v>18</v>
      </c>
      <c r="C12" s="20">
        <v>9494</v>
      </c>
      <c r="D12" s="20">
        <v>9494</v>
      </c>
      <c r="E12" s="20">
        <v>9475</v>
      </c>
      <c r="F12" s="20">
        <v>2801</v>
      </c>
      <c r="G12" s="27">
        <f t="shared" si="0"/>
        <v>0.11118528147653679</v>
      </c>
      <c r="H12" s="27">
        <f t="shared" si="1"/>
        <v>0.11118528147653679</v>
      </c>
      <c r="I12" s="27">
        <f t="shared" si="2"/>
        <v>0.11127552877896393</v>
      </c>
      <c r="J12" s="27">
        <f t="shared" si="3"/>
        <v>0.11434053149365228</v>
      </c>
      <c r="K12" s="20">
        <v>9068</v>
      </c>
      <c r="L12" s="20">
        <v>9068</v>
      </c>
      <c r="M12" s="20">
        <v>9052</v>
      </c>
      <c r="N12" s="20">
        <v>2839</v>
      </c>
      <c r="O12" s="27">
        <f t="shared" si="4"/>
        <v>0.11337267453490699</v>
      </c>
      <c r="P12" s="27">
        <f t="shared" si="5"/>
        <v>0.11337267453490699</v>
      </c>
      <c r="Q12" s="27">
        <f t="shared" si="6"/>
        <v>0.11342505576021852</v>
      </c>
      <c r="R12" s="27">
        <f t="shared" si="7"/>
        <v>0.11617629005197037</v>
      </c>
      <c r="S12" s="20">
        <f t="shared" si="8"/>
        <v>426</v>
      </c>
      <c r="T12" s="2">
        <f t="shared" si="9"/>
        <v>4.6978385531539477E-2</v>
      </c>
    </row>
    <row r="13" spans="1:21" x14ac:dyDescent="0.25">
      <c r="A13" s="1" t="s">
        <v>66</v>
      </c>
      <c r="B13" s="1" t="s">
        <v>18</v>
      </c>
      <c r="C13" s="20">
        <v>7829</v>
      </c>
      <c r="D13" s="20">
        <v>7829</v>
      </c>
      <c r="E13" s="20">
        <v>7799</v>
      </c>
      <c r="F13" s="20">
        <v>2296</v>
      </c>
      <c r="G13" s="27">
        <f t="shared" si="0"/>
        <v>9.1686282776470035E-2</v>
      </c>
      <c r="H13" s="27">
        <f t="shared" si="1"/>
        <v>9.1686282776470035E-2</v>
      </c>
      <c r="I13" s="27">
        <f t="shared" si="2"/>
        <v>9.1592385113154581E-2</v>
      </c>
      <c r="J13" s="27">
        <f t="shared" si="3"/>
        <v>9.3725762338245505E-2</v>
      </c>
      <c r="K13" s="20">
        <v>7270</v>
      </c>
      <c r="L13" s="20">
        <v>7270</v>
      </c>
      <c r="M13" s="20">
        <v>7253</v>
      </c>
      <c r="N13" s="20">
        <v>2242</v>
      </c>
      <c r="O13" s="27">
        <f t="shared" si="4"/>
        <v>9.0893178635727143E-2</v>
      </c>
      <c r="P13" s="27">
        <f t="shared" si="5"/>
        <v>9.0893178635727143E-2</v>
      </c>
      <c r="Q13" s="27">
        <f t="shared" si="6"/>
        <v>9.0882891010700947E-2</v>
      </c>
      <c r="R13" s="27">
        <f t="shared" si="7"/>
        <v>9.1746122682817038E-2</v>
      </c>
      <c r="S13" s="20">
        <f t="shared" si="8"/>
        <v>559</v>
      </c>
      <c r="T13" s="2">
        <f t="shared" si="9"/>
        <v>7.6891334250343876E-2</v>
      </c>
    </row>
    <row r="14" spans="1:21" x14ac:dyDescent="0.25">
      <c r="A14" s="1" t="s">
        <v>74</v>
      </c>
      <c r="B14" s="1" t="s">
        <v>18</v>
      </c>
      <c r="C14" s="20">
        <v>26104</v>
      </c>
      <c r="D14" s="20">
        <v>26104</v>
      </c>
      <c r="E14" s="20">
        <v>26039</v>
      </c>
      <c r="F14" s="20">
        <v>7400</v>
      </c>
      <c r="G14" s="27">
        <f t="shared" si="0"/>
        <v>0.30570682406398952</v>
      </c>
      <c r="H14" s="27">
        <f t="shared" si="1"/>
        <v>0.30570682406398952</v>
      </c>
      <c r="I14" s="27">
        <f t="shared" si="2"/>
        <v>0.30580511808711786</v>
      </c>
      <c r="J14" s="27">
        <f t="shared" si="3"/>
        <v>0.30207780544556478</v>
      </c>
      <c r="K14" s="20">
        <v>24739</v>
      </c>
      <c r="L14" s="20">
        <v>24739</v>
      </c>
      <c r="M14" s="20">
        <v>24695</v>
      </c>
      <c r="N14" s="20">
        <v>7392</v>
      </c>
      <c r="O14" s="27">
        <f t="shared" si="4"/>
        <v>0.30929935987197438</v>
      </c>
      <c r="P14" s="27">
        <f t="shared" si="5"/>
        <v>0.30929935987197438</v>
      </c>
      <c r="Q14" s="27">
        <f t="shared" si="6"/>
        <v>0.30943788687567353</v>
      </c>
      <c r="R14" s="27">
        <f t="shared" si="7"/>
        <v>0.30249212260097391</v>
      </c>
      <c r="S14" s="20">
        <f t="shared" si="8"/>
        <v>1365</v>
      </c>
      <c r="T14" s="2">
        <f t="shared" si="9"/>
        <v>5.5176037834997374E-2</v>
      </c>
    </row>
    <row r="15" spans="1:21" x14ac:dyDescent="0.25">
      <c r="A15" s="30" t="s">
        <v>83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</row>
    <row r="16" spans="1:21" x14ac:dyDescent="0.25">
      <c r="A16" s="52" t="s">
        <v>84</v>
      </c>
      <c r="B16" s="53"/>
      <c r="C16" s="54">
        <f>SUM(C10:C14)</f>
        <v>85389</v>
      </c>
      <c r="D16" s="54">
        <f t="shared" ref="D16:F16" si="10">SUM(D10:D14)</f>
        <v>85389</v>
      </c>
      <c r="E16" s="54">
        <f t="shared" si="10"/>
        <v>85149</v>
      </c>
      <c r="F16" s="54">
        <f t="shared" si="10"/>
        <v>24497</v>
      </c>
      <c r="G16" s="55">
        <f>SUM(G10:G14)</f>
        <v>1</v>
      </c>
      <c r="H16" s="55">
        <f>SUM(H10:H14)</f>
        <v>1</v>
      </c>
      <c r="I16" s="55">
        <f>SUM(I10:I14)</f>
        <v>1</v>
      </c>
      <c r="J16" s="55">
        <f>SUM(J10:J14)</f>
        <v>1</v>
      </c>
      <c r="K16" s="54">
        <f>SUM(K10:K14)</f>
        <v>79984</v>
      </c>
      <c r="L16" s="54">
        <f t="shared" ref="L16:N16" si="11">SUM(L10:L14)</f>
        <v>79984</v>
      </c>
      <c r="M16" s="54">
        <f t="shared" si="11"/>
        <v>79806</v>
      </c>
      <c r="N16" s="54">
        <f t="shared" si="11"/>
        <v>24437</v>
      </c>
      <c r="O16" s="55">
        <f>SUM(O10,O11,O12,O13,O14)</f>
        <v>1</v>
      </c>
      <c r="P16" s="55">
        <f>SUM(P10:P14)</f>
        <v>1</v>
      </c>
      <c r="Q16" s="55">
        <f>SUM(Q10:Q14)</f>
        <v>1</v>
      </c>
      <c r="R16" s="55">
        <f>SUM(R10:R14)</f>
        <v>0.99999999999999989</v>
      </c>
      <c r="S16" s="20">
        <f>SUM(S10:S14)</f>
        <v>5405</v>
      </c>
      <c r="T16" s="2">
        <f t="shared" si="9"/>
        <v>6.7576015203040601E-2</v>
      </c>
    </row>
    <row r="17" spans="1:21" x14ac:dyDescent="0.25">
      <c r="A17" s="35" t="s">
        <v>83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</sheetData>
  <mergeCells count="35">
    <mergeCell ref="P8:P9"/>
    <mergeCell ref="Q8:Q9"/>
    <mergeCell ref="R8:R9"/>
    <mergeCell ref="A15:T15"/>
    <mergeCell ref="A16:B16"/>
    <mergeCell ref="A17:U17"/>
    <mergeCell ref="O7:O9"/>
    <mergeCell ref="P7:R7"/>
    <mergeCell ref="S7:S9"/>
    <mergeCell ref="T7:T9"/>
    <mergeCell ref="D8:D9"/>
    <mergeCell ref="E8:E9"/>
    <mergeCell ref="F8:F9"/>
    <mergeCell ref="H8:H9"/>
    <mergeCell ref="I8:I9"/>
    <mergeCell ref="J8:J9"/>
    <mergeCell ref="C7:C9"/>
    <mergeCell ref="D7:F7"/>
    <mergeCell ref="G7:G9"/>
    <mergeCell ref="H7:J7"/>
    <mergeCell ref="K7:K9"/>
    <mergeCell ref="L7:N7"/>
    <mergeCell ref="L8:L9"/>
    <mergeCell ref="M8:M9"/>
    <mergeCell ref="N8:N9"/>
    <mergeCell ref="A1:U1"/>
    <mergeCell ref="A2:U2"/>
    <mergeCell ref="A3:U3"/>
    <mergeCell ref="A4:U4"/>
    <mergeCell ref="A5:U5"/>
    <mergeCell ref="A6:A9"/>
    <mergeCell ref="B6:B9"/>
    <mergeCell ref="C6:J6"/>
    <mergeCell ref="K6:R6"/>
    <mergeCell ref="S6:T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workbookViewId="0">
      <selection sqref="A1:XFD1048576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15.75" x14ac:dyDescent="0.25">
      <c r="A2" s="37" t="s">
        <v>89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 ht="15.75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ht="15.75" x14ac:dyDescent="0.25">
      <c r="A4" s="38" t="s">
        <v>90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1:21" ht="15.75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21" ht="15" customHeight="1" x14ac:dyDescent="0.25">
      <c r="A6" s="41" t="s">
        <v>4</v>
      </c>
      <c r="B6" s="41" t="s">
        <v>5</v>
      </c>
      <c r="C6" s="42" t="s">
        <v>6</v>
      </c>
      <c r="D6" s="43"/>
      <c r="E6" s="43"/>
      <c r="F6" s="43"/>
      <c r="G6" s="43"/>
      <c r="H6" s="43"/>
      <c r="I6" s="43"/>
      <c r="J6" s="44"/>
      <c r="K6" s="42" t="s">
        <v>7</v>
      </c>
      <c r="L6" s="43"/>
      <c r="M6" s="43"/>
      <c r="N6" s="43"/>
      <c r="O6" s="43"/>
      <c r="P6" s="43"/>
      <c r="Q6" s="43"/>
      <c r="R6" s="44"/>
      <c r="S6" s="45" t="s">
        <v>8</v>
      </c>
      <c r="T6" s="46"/>
    </row>
    <row r="7" spans="1:21" ht="15" customHeight="1" x14ac:dyDescent="0.25">
      <c r="A7" s="47"/>
      <c r="B7" s="47"/>
      <c r="C7" s="41" t="s">
        <v>9</v>
      </c>
      <c r="D7" s="42" t="s">
        <v>10</v>
      </c>
      <c r="E7" s="43"/>
      <c r="F7" s="44"/>
      <c r="G7" s="48" t="s">
        <v>11</v>
      </c>
      <c r="H7" s="42" t="s">
        <v>10</v>
      </c>
      <c r="I7" s="43"/>
      <c r="J7" s="44"/>
      <c r="K7" s="41" t="s">
        <v>9</v>
      </c>
      <c r="L7" s="42" t="s">
        <v>10</v>
      </c>
      <c r="M7" s="43"/>
      <c r="N7" s="44"/>
      <c r="O7" s="48" t="s">
        <v>11</v>
      </c>
      <c r="P7" s="42" t="s">
        <v>10</v>
      </c>
      <c r="Q7" s="43"/>
      <c r="R7" s="44"/>
      <c r="S7" s="41" t="s">
        <v>12</v>
      </c>
      <c r="T7" s="48" t="s">
        <v>13</v>
      </c>
    </row>
    <row r="8" spans="1:21" x14ac:dyDescent="0.25">
      <c r="A8" s="47"/>
      <c r="B8" s="47"/>
      <c r="C8" s="47"/>
      <c r="D8" s="41" t="s">
        <v>14</v>
      </c>
      <c r="E8" s="41" t="s">
        <v>15</v>
      </c>
      <c r="F8" s="41" t="s">
        <v>16</v>
      </c>
      <c r="G8" s="49"/>
      <c r="H8" s="41" t="s">
        <v>14</v>
      </c>
      <c r="I8" s="41" t="s">
        <v>15</v>
      </c>
      <c r="J8" s="41" t="s">
        <v>16</v>
      </c>
      <c r="K8" s="47"/>
      <c r="L8" s="41" t="s">
        <v>14</v>
      </c>
      <c r="M8" s="41" t="s">
        <v>15</v>
      </c>
      <c r="N8" s="41" t="s">
        <v>16</v>
      </c>
      <c r="O8" s="49"/>
      <c r="P8" s="41" t="s">
        <v>14</v>
      </c>
      <c r="Q8" s="41" t="s">
        <v>15</v>
      </c>
      <c r="R8" s="41" t="s">
        <v>16</v>
      </c>
      <c r="S8" s="47"/>
      <c r="T8" s="49"/>
    </row>
    <row r="9" spans="1:21" x14ac:dyDescent="0.25">
      <c r="A9" s="50"/>
      <c r="B9" s="50"/>
      <c r="C9" s="50"/>
      <c r="D9" s="50"/>
      <c r="E9" s="50"/>
      <c r="F9" s="50"/>
      <c r="G9" s="51"/>
      <c r="H9" s="50"/>
      <c r="I9" s="50"/>
      <c r="J9" s="50"/>
      <c r="K9" s="50"/>
      <c r="L9" s="50"/>
      <c r="M9" s="50"/>
      <c r="N9" s="50"/>
      <c r="O9" s="51"/>
      <c r="P9" s="50"/>
      <c r="Q9" s="50"/>
      <c r="R9" s="50"/>
      <c r="S9" s="50"/>
      <c r="T9" s="51"/>
    </row>
    <row r="10" spans="1:21" x14ac:dyDescent="0.25">
      <c r="A10" s="1" t="s">
        <v>17</v>
      </c>
      <c r="B10" s="1" t="s">
        <v>18</v>
      </c>
      <c r="C10" s="20">
        <v>24449</v>
      </c>
      <c r="D10" s="20">
        <v>24449</v>
      </c>
      <c r="E10" s="20">
        <v>24384</v>
      </c>
      <c r="F10" s="20">
        <v>7642</v>
      </c>
      <c r="G10" s="27">
        <f>C10/$C$16</f>
        <v>0.30246310294063067</v>
      </c>
      <c r="H10" s="27">
        <f>D10/$D$16</f>
        <v>0.30246310294063067</v>
      </c>
      <c r="I10" s="27">
        <f>E10/$E$16</f>
        <v>0.30234720827288619</v>
      </c>
      <c r="J10" s="27">
        <f>F10/$F$16</f>
        <v>0.31010834719798724</v>
      </c>
      <c r="K10" s="20">
        <v>25090</v>
      </c>
      <c r="L10" s="20">
        <v>25090</v>
      </c>
      <c r="M10" s="20">
        <v>25035</v>
      </c>
      <c r="N10" s="20">
        <v>7653</v>
      </c>
      <c r="O10" s="27">
        <f>K10/$K$16</f>
        <v>0.3029132308732449</v>
      </c>
      <c r="P10" s="27">
        <f>L10/$L$16</f>
        <v>0.3029132308732449</v>
      </c>
      <c r="Q10" s="27">
        <f>M10/$M$16</f>
        <v>0.3028085538729498</v>
      </c>
      <c r="R10" s="27">
        <f>N10/$N$16</f>
        <v>0.30936211496483146</v>
      </c>
      <c r="S10" s="20">
        <f>C10-K10</f>
        <v>-641</v>
      </c>
      <c r="T10" s="2">
        <f>S10/K10</f>
        <v>-2.5548027102431248E-2</v>
      </c>
    </row>
    <row r="11" spans="1:21" x14ac:dyDescent="0.25">
      <c r="A11" s="1" t="s">
        <v>37</v>
      </c>
      <c r="B11" s="1" t="s">
        <v>18</v>
      </c>
      <c r="C11" s="20">
        <v>15116</v>
      </c>
      <c r="D11" s="20">
        <v>15116</v>
      </c>
      <c r="E11" s="20">
        <v>15079</v>
      </c>
      <c r="F11" s="20">
        <v>4433</v>
      </c>
      <c r="G11" s="27">
        <f t="shared" ref="G11:G14" si="0">C11/$C$16</f>
        <v>0.18700283300137321</v>
      </c>
      <c r="H11" s="27">
        <f t="shared" ref="H11:H14" si="1">D11/$D$16</f>
        <v>0.18700283300137321</v>
      </c>
      <c r="I11" s="27">
        <f t="shared" ref="I11:I14" si="2">E11/$E$16</f>
        <v>0.18697070019467074</v>
      </c>
      <c r="J11" s="27">
        <f t="shared" ref="J11:J14" si="3">F11/$F$16</f>
        <v>0.17988881223876962</v>
      </c>
      <c r="K11" s="20">
        <v>16266</v>
      </c>
      <c r="L11" s="20">
        <v>16266</v>
      </c>
      <c r="M11" s="20">
        <v>16243</v>
      </c>
      <c r="N11" s="20">
        <v>4443</v>
      </c>
      <c r="O11" s="27">
        <f t="shared" ref="O11:O14" si="4">K11/$K$16</f>
        <v>0.19638049475425273</v>
      </c>
      <c r="P11" s="27">
        <f t="shared" ref="P11:P14" si="5">L11/$L$16</f>
        <v>0.19638049475425273</v>
      </c>
      <c r="Q11" s="27">
        <f t="shared" ref="Q11:Q14" si="6">M11/$M$16</f>
        <v>0.19646572161207607</v>
      </c>
      <c r="R11" s="27">
        <f t="shared" ref="R11:R14" si="7">N11/$N$16</f>
        <v>0.17960223138491391</v>
      </c>
      <c r="S11" s="20">
        <f t="shared" ref="S11:S14" si="8">C11-K11</f>
        <v>-1150</v>
      </c>
      <c r="T11" s="2">
        <f t="shared" ref="T11:T16" si="9">S11/K11</f>
        <v>-7.0699618836837577E-2</v>
      </c>
    </row>
    <row r="12" spans="1:21" x14ac:dyDescent="0.25">
      <c r="A12" s="1" t="s">
        <v>53</v>
      </c>
      <c r="B12" s="1" t="s">
        <v>18</v>
      </c>
      <c r="C12" s="20">
        <v>8825</v>
      </c>
      <c r="D12" s="20">
        <v>8825</v>
      </c>
      <c r="E12" s="20">
        <v>8810</v>
      </c>
      <c r="F12" s="20">
        <v>2793</v>
      </c>
      <c r="G12" s="27">
        <f t="shared" si="0"/>
        <v>0.10917570794106367</v>
      </c>
      <c r="H12" s="27">
        <f t="shared" si="1"/>
        <v>0.10917570794106367</v>
      </c>
      <c r="I12" s="27">
        <f t="shared" si="2"/>
        <v>0.1092388002331089</v>
      </c>
      <c r="J12" s="27">
        <f t="shared" si="3"/>
        <v>0.1133384734001542</v>
      </c>
      <c r="K12" s="20">
        <v>10101</v>
      </c>
      <c r="L12" s="20">
        <v>10101</v>
      </c>
      <c r="M12" s="20">
        <v>10087</v>
      </c>
      <c r="N12" s="20">
        <v>2783</v>
      </c>
      <c r="O12" s="27">
        <f t="shared" si="4"/>
        <v>0.12195004165207837</v>
      </c>
      <c r="P12" s="27">
        <f t="shared" si="5"/>
        <v>0.12195004165207837</v>
      </c>
      <c r="Q12" s="27">
        <f t="shared" si="6"/>
        <v>0.12200638637573177</v>
      </c>
      <c r="R12" s="27">
        <f t="shared" si="7"/>
        <v>0.11249898940900639</v>
      </c>
      <c r="S12" s="20">
        <f t="shared" si="8"/>
        <v>-1276</v>
      </c>
      <c r="T12" s="2">
        <f t="shared" si="9"/>
        <v>-0.12632412632412632</v>
      </c>
    </row>
    <row r="13" spans="1:21" x14ac:dyDescent="0.25">
      <c r="A13" s="1" t="s">
        <v>66</v>
      </c>
      <c r="B13" s="1" t="s">
        <v>18</v>
      </c>
      <c r="C13" s="20">
        <v>7555</v>
      </c>
      <c r="D13" s="20">
        <v>7555</v>
      </c>
      <c r="E13" s="20">
        <v>7531</v>
      </c>
      <c r="F13" s="20">
        <v>2299</v>
      </c>
      <c r="G13" s="27">
        <f t="shared" si="0"/>
        <v>9.3464302945579156E-2</v>
      </c>
      <c r="H13" s="27">
        <f t="shared" si="1"/>
        <v>9.3464302945579156E-2</v>
      </c>
      <c r="I13" s="27">
        <f t="shared" si="2"/>
        <v>9.3379955114136562E-2</v>
      </c>
      <c r="J13" s="27">
        <f t="shared" si="3"/>
        <v>9.3292212798766386E-2</v>
      </c>
      <c r="K13" s="20">
        <v>7964</v>
      </c>
      <c r="L13" s="20">
        <v>7964</v>
      </c>
      <c r="M13" s="20">
        <v>7941</v>
      </c>
      <c r="N13" s="20">
        <v>2348</v>
      </c>
      <c r="O13" s="27">
        <f t="shared" si="4"/>
        <v>9.6149899189897262E-2</v>
      </c>
      <c r="P13" s="27">
        <f t="shared" si="5"/>
        <v>9.6149899189897262E-2</v>
      </c>
      <c r="Q13" s="27">
        <f t="shared" si="6"/>
        <v>9.6049639556824232E-2</v>
      </c>
      <c r="R13" s="27">
        <f t="shared" si="7"/>
        <v>9.4914706120139053E-2</v>
      </c>
      <c r="S13" s="20">
        <f t="shared" si="8"/>
        <v>-409</v>
      </c>
      <c r="T13" s="2">
        <f t="shared" si="9"/>
        <v>-5.1356102461074839E-2</v>
      </c>
    </row>
    <row r="14" spans="1:21" x14ac:dyDescent="0.25">
      <c r="A14" s="1" t="s">
        <v>74</v>
      </c>
      <c r="B14" s="1" t="s">
        <v>18</v>
      </c>
      <c r="C14" s="20">
        <v>24888</v>
      </c>
      <c r="D14" s="20">
        <v>24888</v>
      </c>
      <c r="E14" s="20">
        <v>24845</v>
      </c>
      <c r="F14" s="20">
        <v>7476</v>
      </c>
      <c r="G14" s="27">
        <f t="shared" si="0"/>
        <v>0.30789405317135327</v>
      </c>
      <c r="H14" s="27">
        <f t="shared" si="1"/>
        <v>0.30789405317135327</v>
      </c>
      <c r="I14" s="27">
        <f t="shared" si="2"/>
        <v>0.3080633361851976</v>
      </c>
      <c r="J14" s="27">
        <f t="shared" si="3"/>
        <v>0.30337215436432252</v>
      </c>
      <c r="K14" s="20">
        <v>23408</v>
      </c>
      <c r="L14" s="20">
        <v>23408</v>
      </c>
      <c r="M14" s="20">
        <v>23370</v>
      </c>
      <c r="N14" s="20">
        <v>7511</v>
      </c>
      <c r="O14" s="27">
        <f t="shared" si="4"/>
        <v>0.28260633353052672</v>
      </c>
      <c r="P14" s="27">
        <f t="shared" si="5"/>
        <v>0.28260633353052672</v>
      </c>
      <c r="Q14" s="27">
        <f t="shared" si="6"/>
        <v>0.28266969858241814</v>
      </c>
      <c r="R14" s="27">
        <f t="shared" si="7"/>
        <v>0.3036219581211092</v>
      </c>
      <c r="S14" s="20">
        <f t="shared" si="8"/>
        <v>1480</v>
      </c>
      <c r="T14" s="2">
        <f t="shared" si="9"/>
        <v>6.3226247436773755E-2</v>
      </c>
    </row>
    <row r="15" spans="1:21" x14ac:dyDescent="0.25">
      <c r="A15" s="30" t="s">
        <v>83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</row>
    <row r="16" spans="1:21" x14ac:dyDescent="0.25">
      <c r="A16" s="52" t="s">
        <v>84</v>
      </c>
      <c r="B16" s="53"/>
      <c r="C16" s="54">
        <f>SUM(C10:C14)</f>
        <v>80833</v>
      </c>
      <c r="D16" s="54">
        <f t="shared" ref="D16:F16" si="10">SUM(D10:D14)</f>
        <v>80833</v>
      </c>
      <c r="E16" s="54">
        <f t="shared" si="10"/>
        <v>80649</v>
      </c>
      <c r="F16" s="54">
        <f t="shared" si="10"/>
        <v>24643</v>
      </c>
      <c r="G16" s="55">
        <f>SUM(G10:G14)</f>
        <v>1</v>
      </c>
      <c r="H16" s="55">
        <f>SUM(H10:H14)</f>
        <v>1</v>
      </c>
      <c r="I16" s="55">
        <f>SUM(I10:I14)</f>
        <v>1</v>
      </c>
      <c r="J16" s="55">
        <f>SUM(J10:J14)</f>
        <v>1</v>
      </c>
      <c r="K16" s="54">
        <f>SUM(K10:K14)</f>
        <v>82829</v>
      </c>
      <c r="L16" s="54">
        <f t="shared" ref="L16:N16" si="11">SUM(L10:L14)</f>
        <v>82829</v>
      </c>
      <c r="M16" s="54">
        <f t="shared" si="11"/>
        <v>82676</v>
      </c>
      <c r="N16" s="54">
        <f t="shared" si="11"/>
        <v>24738</v>
      </c>
      <c r="O16" s="55">
        <f>SUM(O10:O14)</f>
        <v>1</v>
      </c>
      <c r="P16" s="55">
        <f>SUM(P10:P14)</f>
        <v>1</v>
      </c>
      <c r="Q16" s="55">
        <f>SUM(Q10:Q14)</f>
        <v>1</v>
      </c>
      <c r="R16" s="55">
        <f>SUM(R10:R14)</f>
        <v>1</v>
      </c>
      <c r="S16" s="20">
        <f>SUM(S10:S14)</f>
        <v>-1996</v>
      </c>
      <c r="T16" s="2">
        <f t="shared" si="9"/>
        <v>-2.4097840128457424E-2</v>
      </c>
    </row>
    <row r="17" spans="1:21" x14ac:dyDescent="0.25">
      <c r="A17" s="35" t="s">
        <v>83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</sheetData>
  <mergeCells count="35">
    <mergeCell ref="P8:P9"/>
    <mergeCell ref="Q8:Q9"/>
    <mergeCell ref="R8:R9"/>
    <mergeCell ref="A15:T15"/>
    <mergeCell ref="A16:B16"/>
    <mergeCell ref="A17:U17"/>
    <mergeCell ref="O7:O9"/>
    <mergeCell ref="P7:R7"/>
    <mergeCell ref="S7:S9"/>
    <mergeCell ref="T7:T9"/>
    <mergeCell ref="D8:D9"/>
    <mergeCell ref="E8:E9"/>
    <mergeCell ref="F8:F9"/>
    <mergeCell ref="H8:H9"/>
    <mergeCell ref="I8:I9"/>
    <mergeCell ref="J8:J9"/>
    <mergeCell ref="C7:C9"/>
    <mergeCell ref="D7:F7"/>
    <mergeCell ref="G7:G9"/>
    <mergeCell ref="H7:J7"/>
    <mergeCell ref="K7:K9"/>
    <mergeCell ref="L7:N7"/>
    <mergeCell ref="L8:L9"/>
    <mergeCell ref="M8:M9"/>
    <mergeCell ref="N8:N9"/>
    <mergeCell ref="A1:U1"/>
    <mergeCell ref="A2:U2"/>
    <mergeCell ref="A3:U3"/>
    <mergeCell ref="A4:U4"/>
    <mergeCell ref="A5:U5"/>
    <mergeCell ref="A6:A9"/>
    <mergeCell ref="B6:B9"/>
    <mergeCell ref="C6:J6"/>
    <mergeCell ref="K6:R6"/>
    <mergeCell ref="S6:T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2020 m.</vt:lpstr>
      <vt:lpstr>2020 m. I pusmetis</vt:lpstr>
      <vt:lpstr>2020 m. II pusmetis</vt:lpstr>
      <vt:lpstr>page\x2dtotal</vt:lpstr>
      <vt:lpstr>page\x2dtotal\x2dmaster0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2021-01-04T10:24:11Z</dcterms:created>
  <dcterms:modified xsi:type="dcterms:W3CDTF">2021-02-18T12:09:38Z</dcterms:modified>
</cp:coreProperties>
</file>